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60" activeTab="2"/>
  </bookViews>
  <sheets>
    <sheet name="別紙１" sheetId="6" r:id="rId1"/>
    <sheet name="別紙２" sheetId="3" r:id="rId2"/>
    <sheet name="別紙３" sheetId="4" r:id="rId3"/>
    <sheet name="Sheet3" sheetId="5" r:id="rId4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6" l="1"/>
  <c r="N7" i="6"/>
  <c r="O7" i="6" s="1"/>
  <c r="I8" i="6"/>
  <c r="N8" i="6"/>
  <c r="O8" i="6"/>
  <c r="I9" i="6"/>
  <c r="N9" i="6"/>
  <c r="O9" i="6" s="1"/>
  <c r="I10" i="6"/>
  <c r="N10" i="6"/>
  <c r="O10" i="6" s="1"/>
  <c r="I11" i="6"/>
  <c r="N11" i="6"/>
  <c r="O11" i="6"/>
  <c r="I12" i="6"/>
  <c r="O12" i="6" s="1"/>
  <c r="N12" i="6"/>
  <c r="I13" i="6"/>
  <c r="O13" i="6" s="1"/>
  <c r="N13" i="6"/>
  <c r="I14" i="6"/>
  <c r="N14" i="6"/>
  <c r="O14" i="6"/>
  <c r="I15" i="6"/>
  <c r="N15" i="6"/>
  <c r="O15" i="6" s="1"/>
  <c r="I16" i="6"/>
  <c r="N16" i="6"/>
  <c r="O16" i="6"/>
  <c r="I17" i="6"/>
  <c r="N17" i="6"/>
  <c r="O17" i="6" s="1"/>
  <c r="I18" i="6"/>
  <c r="N18" i="6"/>
  <c r="O18" i="6" s="1"/>
  <c r="I19" i="6"/>
  <c r="N19" i="6"/>
  <c r="O19" i="6"/>
  <c r="I20" i="6"/>
  <c r="O20" i="6" s="1"/>
  <c r="N20" i="6"/>
  <c r="I21" i="6"/>
  <c r="O21" i="6" s="1"/>
  <c r="N21" i="6"/>
  <c r="I22" i="6"/>
  <c r="N22" i="6"/>
  <c r="O22" i="6"/>
  <c r="I23" i="6"/>
  <c r="N23" i="6"/>
  <c r="O23" i="6" s="1"/>
  <c r="I24" i="6"/>
  <c r="N24" i="6"/>
  <c r="O24" i="6"/>
  <c r="I25" i="6"/>
  <c r="I37" i="6" s="1"/>
  <c r="N25" i="6"/>
  <c r="O25" i="6" s="1"/>
  <c r="I26" i="6"/>
  <c r="N26" i="6"/>
  <c r="O26" i="6" s="1"/>
  <c r="I27" i="6"/>
  <c r="N27" i="6"/>
  <c r="O27" i="6"/>
  <c r="I28" i="6"/>
  <c r="O28" i="6" s="1"/>
  <c r="N28" i="6"/>
  <c r="I29" i="6"/>
  <c r="O29" i="6" s="1"/>
  <c r="N29" i="6"/>
  <c r="I30" i="6"/>
  <c r="N30" i="6"/>
  <c r="O30" i="6"/>
  <c r="I31" i="6"/>
  <c r="N31" i="6"/>
  <c r="O31" i="6" s="1"/>
  <c r="I32" i="6"/>
  <c r="N32" i="6"/>
  <c r="O32" i="6"/>
  <c r="I33" i="6"/>
  <c r="N33" i="6"/>
  <c r="O33" i="6" s="1"/>
  <c r="I34" i="6"/>
  <c r="N34" i="6"/>
  <c r="O34" i="6" s="1"/>
  <c r="I35" i="6"/>
  <c r="N35" i="6"/>
  <c r="O35" i="6"/>
  <c r="I36" i="6"/>
  <c r="O36" i="6" s="1"/>
  <c r="N36" i="6"/>
  <c r="C37" i="6"/>
  <c r="D37" i="6"/>
  <c r="E37" i="6"/>
  <c r="F37" i="6"/>
  <c r="G37" i="6"/>
  <c r="H37" i="6"/>
  <c r="J37" i="6"/>
  <c r="K37" i="6"/>
  <c r="L37" i="6"/>
  <c r="M37" i="6"/>
  <c r="C38" i="6"/>
  <c r="D38" i="6"/>
  <c r="E38" i="6"/>
  <c r="F38" i="6"/>
  <c r="G38" i="6"/>
  <c r="H38" i="6"/>
  <c r="J38" i="6"/>
  <c r="K38" i="6"/>
  <c r="L38" i="6"/>
  <c r="M38" i="6"/>
  <c r="N38" i="6"/>
  <c r="N37" i="6" l="1"/>
  <c r="O37" i="6" s="1"/>
  <c r="I38" i="6"/>
  <c r="O38" i="6" s="1"/>
  <c r="Q37" i="6" l="1"/>
</calcChain>
</file>

<file path=xl/sharedStrings.xml><?xml version="1.0" encoding="utf-8"?>
<sst xmlns="http://schemas.openxmlformats.org/spreadsheetml/2006/main" count="106" uniqueCount="69">
  <si>
    <t>別紙１　意向調査対象森林の森林資源構成表（15齢級）</t>
    <rPh sb="0" eb="2">
      <t>ベッシ</t>
    </rPh>
    <rPh sb="4" eb="6">
      <t>イコウ</t>
    </rPh>
    <rPh sb="6" eb="8">
      <t>チョウサ</t>
    </rPh>
    <rPh sb="8" eb="10">
      <t>タイショウ</t>
    </rPh>
    <rPh sb="10" eb="12">
      <t>シンリン</t>
    </rPh>
    <rPh sb="13" eb="15">
      <t>シンリン</t>
    </rPh>
    <rPh sb="15" eb="17">
      <t>シゲン</t>
    </rPh>
    <rPh sb="17" eb="19">
      <t>コウセイ</t>
    </rPh>
    <rPh sb="19" eb="20">
      <t>ヒョウ</t>
    </rPh>
    <rPh sb="23" eb="24">
      <t>レイ</t>
    </rPh>
    <rPh sb="24" eb="25">
      <t>キュウ</t>
    </rPh>
    <phoneticPr fontId="3"/>
  </si>
  <si>
    <t>別紙２　森林経営管理制度に基づく意向調査対象森林</t>
    <rPh sb="0" eb="2">
      <t>ベッシ</t>
    </rPh>
    <rPh sb="4" eb="6">
      <t>シンリン</t>
    </rPh>
    <rPh sb="6" eb="8">
      <t>ケイエイ</t>
    </rPh>
    <rPh sb="8" eb="10">
      <t>カンリ</t>
    </rPh>
    <rPh sb="10" eb="12">
      <t>セイド</t>
    </rPh>
    <rPh sb="13" eb="14">
      <t>モト</t>
    </rPh>
    <rPh sb="16" eb="18">
      <t>イコウ</t>
    </rPh>
    <rPh sb="18" eb="20">
      <t>チョウサ</t>
    </rPh>
    <rPh sb="20" eb="22">
      <t>タイショウ</t>
    </rPh>
    <rPh sb="22" eb="24">
      <t>シンリン</t>
    </rPh>
    <phoneticPr fontId="2"/>
  </si>
  <si>
    <t>地区</t>
    <rPh sb="0" eb="2">
      <t>チク</t>
    </rPh>
    <phoneticPr fontId="2"/>
  </si>
  <si>
    <t>林　　　　　　　　班</t>
    <rPh sb="0" eb="1">
      <t>リン</t>
    </rPh>
    <rPh sb="9" eb="10">
      <t>ハン</t>
    </rPh>
    <phoneticPr fontId="2"/>
  </si>
  <si>
    <t>年度</t>
    <rPh sb="0" eb="2">
      <t>ネンド</t>
    </rPh>
    <phoneticPr fontId="2"/>
  </si>
  <si>
    <t>対象林班</t>
    <rPh sb="0" eb="2">
      <t>タイショウ</t>
    </rPh>
    <rPh sb="2" eb="3">
      <t>リン</t>
    </rPh>
    <rPh sb="3" eb="4">
      <t>ハン</t>
    </rPh>
    <phoneticPr fontId="2"/>
  </si>
  <si>
    <t>別紙２－２　年度別意向調査実施予定</t>
    <rPh sb="0" eb="2">
      <t>ベッシ</t>
    </rPh>
    <rPh sb="6" eb="8">
      <t>ネンド</t>
    </rPh>
    <rPh sb="8" eb="9">
      <t>ベツ</t>
    </rPh>
    <rPh sb="9" eb="11">
      <t>イコウ</t>
    </rPh>
    <rPh sb="11" eb="13">
      <t>チョウサ</t>
    </rPh>
    <rPh sb="13" eb="15">
      <t>ジッシ</t>
    </rPh>
    <rPh sb="15" eb="17">
      <t>ヨテイ</t>
    </rPh>
    <phoneticPr fontId="2"/>
  </si>
  <si>
    <t>別紙３　森林環境譲与税交付予定額</t>
    <rPh sb="0" eb="2">
      <t>ベッシ</t>
    </rPh>
    <rPh sb="4" eb="6">
      <t>シンリン</t>
    </rPh>
    <rPh sb="6" eb="8">
      <t>カンキョウ</t>
    </rPh>
    <rPh sb="8" eb="10">
      <t>ジョウヨ</t>
    </rPh>
    <rPh sb="10" eb="11">
      <t>ゼイ</t>
    </rPh>
    <rPh sb="11" eb="13">
      <t>コウフ</t>
    </rPh>
    <rPh sb="13" eb="15">
      <t>ヨテイ</t>
    </rPh>
    <rPh sb="15" eb="16">
      <t>ガク</t>
    </rPh>
    <phoneticPr fontId="2"/>
  </si>
  <si>
    <t>2033～</t>
    <phoneticPr fontId="2"/>
  </si>
  <si>
    <t>意向調査</t>
    <rPh sb="0" eb="2">
      <t>イコウ</t>
    </rPh>
    <rPh sb="2" eb="4">
      <t>チョウサ</t>
    </rPh>
    <phoneticPr fontId="2"/>
  </si>
  <si>
    <t>経営管理集積計画の作成</t>
    <rPh sb="0" eb="2">
      <t>ケイエイ</t>
    </rPh>
    <rPh sb="2" eb="4">
      <t>カンリ</t>
    </rPh>
    <rPh sb="4" eb="6">
      <t>シュウセキ</t>
    </rPh>
    <rPh sb="6" eb="8">
      <t>ケイカク</t>
    </rPh>
    <rPh sb="9" eb="11">
      <t>サクセイ</t>
    </rPh>
    <phoneticPr fontId="2"/>
  </si>
  <si>
    <t>森林整備</t>
    <rPh sb="0" eb="2">
      <t>シンリン</t>
    </rPh>
    <rPh sb="2" eb="4">
      <t>セイビ</t>
    </rPh>
    <phoneticPr fontId="2"/>
  </si>
  <si>
    <t>別紙３－２　当面10年間の経営管理制度に要する費用（見込み）</t>
    <rPh sb="0" eb="2">
      <t>ベッシ</t>
    </rPh>
    <rPh sb="6" eb="8">
      <t>トウメン</t>
    </rPh>
    <rPh sb="10" eb="12">
      <t>ネンカン</t>
    </rPh>
    <rPh sb="13" eb="15">
      <t>ケイエイ</t>
    </rPh>
    <rPh sb="15" eb="17">
      <t>カンリ</t>
    </rPh>
    <rPh sb="17" eb="19">
      <t>セイド</t>
    </rPh>
    <rPh sb="20" eb="21">
      <t>ヨウ</t>
    </rPh>
    <rPh sb="23" eb="25">
      <t>ヒヨウ</t>
    </rPh>
    <rPh sb="26" eb="28">
      <t>ミコ</t>
    </rPh>
    <phoneticPr fontId="2"/>
  </si>
  <si>
    <t>項目・年度</t>
    <rPh sb="0" eb="2">
      <t>コウモク</t>
    </rPh>
    <rPh sb="3" eb="5">
      <t>ネンド</t>
    </rPh>
    <phoneticPr fontId="2"/>
  </si>
  <si>
    <t>額</t>
    <rPh sb="0" eb="1">
      <t>ガク</t>
    </rPh>
    <phoneticPr fontId="2"/>
  </si>
  <si>
    <t>単位：百万円</t>
    <rPh sb="0" eb="2">
      <t>タンイ</t>
    </rPh>
    <rPh sb="3" eb="6">
      <t>ヒャクマンエン</t>
    </rPh>
    <phoneticPr fontId="2"/>
  </si>
  <si>
    <t>単位：千円</t>
    <rPh sb="0" eb="2">
      <t>タンイ</t>
    </rPh>
    <rPh sb="3" eb="5">
      <t>センエン</t>
    </rPh>
    <phoneticPr fontId="2"/>
  </si>
  <si>
    <t>※　意向調査の実施順位の考え方</t>
    <rPh sb="2" eb="4">
      <t>イコウ</t>
    </rPh>
    <rPh sb="4" eb="6">
      <t>チョウサ</t>
    </rPh>
    <rPh sb="7" eb="9">
      <t>ジッシ</t>
    </rPh>
    <rPh sb="9" eb="11">
      <t>ジュンイ</t>
    </rPh>
    <rPh sb="12" eb="13">
      <t>カンガ</t>
    </rPh>
    <rPh sb="14" eb="15">
      <t>カタ</t>
    </rPh>
    <phoneticPr fontId="2"/>
  </si>
  <si>
    <t>※　経営管理集積計画の作成は、対象森林の１／２が該当すると仮定し、森林調査及び事務経費を算定した。</t>
    <rPh sb="2" eb="4">
      <t>ケイエイ</t>
    </rPh>
    <rPh sb="4" eb="6">
      <t>カンリ</t>
    </rPh>
    <rPh sb="6" eb="8">
      <t>シュウセキ</t>
    </rPh>
    <rPh sb="8" eb="10">
      <t>ケイカク</t>
    </rPh>
    <rPh sb="11" eb="13">
      <t>サクセイ</t>
    </rPh>
    <rPh sb="15" eb="17">
      <t>タイショウ</t>
    </rPh>
    <rPh sb="17" eb="19">
      <t>シンリン</t>
    </rPh>
    <rPh sb="24" eb="26">
      <t>ガイトウ</t>
    </rPh>
    <rPh sb="29" eb="31">
      <t>カテイ</t>
    </rPh>
    <rPh sb="33" eb="35">
      <t>シンリン</t>
    </rPh>
    <rPh sb="35" eb="37">
      <t>チョウサ</t>
    </rPh>
    <rPh sb="37" eb="38">
      <t>オヨ</t>
    </rPh>
    <rPh sb="39" eb="41">
      <t>ジム</t>
    </rPh>
    <rPh sb="41" eb="43">
      <t>ケイヒ</t>
    </rPh>
    <rPh sb="44" eb="46">
      <t>サンテイ</t>
    </rPh>
    <phoneticPr fontId="2"/>
  </si>
  <si>
    <t>※　森林整備は、年間  haを実施することとして、測量費及び整備費を算定した。</t>
    <rPh sb="2" eb="4">
      <t>シンリン</t>
    </rPh>
    <rPh sb="4" eb="6">
      <t>セイビ</t>
    </rPh>
    <rPh sb="8" eb="10">
      <t>ネンカン</t>
    </rPh>
    <rPh sb="15" eb="17">
      <t>ジッシ</t>
    </rPh>
    <rPh sb="25" eb="27">
      <t>ソクリョウ</t>
    </rPh>
    <rPh sb="27" eb="28">
      <t>ヒ</t>
    </rPh>
    <rPh sb="28" eb="29">
      <t>オヨ</t>
    </rPh>
    <rPh sb="30" eb="32">
      <t>セイビ</t>
    </rPh>
    <rPh sb="32" eb="33">
      <t>ヒ</t>
    </rPh>
    <rPh sb="34" eb="36">
      <t>サンテイ</t>
    </rPh>
    <phoneticPr fontId="2"/>
  </si>
  <si>
    <t>河野</t>
    <rPh sb="0" eb="2">
      <t>カワノ</t>
    </rPh>
    <phoneticPr fontId="2"/>
  </si>
  <si>
    <t>堀越</t>
    <rPh sb="0" eb="2">
      <t>ホリコシ</t>
    </rPh>
    <phoneticPr fontId="2"/>
  </si>
  <si>
    <t>田村</t>
    <rPh sb="0" eb="2">
      <t>タムラ</t>
    </rPh>
    <phoneticPr fontId="2"/>
  </si>
  <si>
    <t>林</t>
    <rPh sb="0" eb="1">
      <t>ハヤシ</t>
    </rPh>
    <phoneticPr fontId="2"/>
  </si>
  <si>
    <t>伴野</t>
    <rPh sb="0" eb="2">
      <t>トモノ</t>
    </rPh>
    <phoneticPr fontId="2"/>
  </si>
  <si>
    <t>福島</t>
    <rPh sb="0" eb="2">
      <t>フクジマ</t>
    </rPh>
    <phoneticPr fontId="2"/>
  </si>
  <si>
    <t>壬生沢</t>
    <rPh sb="0" eb="2">
      <t>ミブ</t>
    </rPh>
    <rPh sb="2" eb="3">
      <t>サワ</t>
    </rPh>
    <phoneticPr fontId="2"/>
  </si>
  <si>
    <t>40・55・56・63・64・65・66・67・68林班</t>
    <rPh sb="26" eb="28">
      <t>リンパン</t>
    </rPh>
    <phoneticPr fontId="2"/>
  </si>
  <si>
    <t>40・55・56・57・58・59・60・61・62・68・69・70・71・72林班</t>
    <rPh sb="41" eb="43">
      <t>リンパン</t>
    </rPh>
    <phoneticPr fontId="2"/>
  </si>
  <si>
    <t>33・36・37・38・39・41・42・43・44・45・46・47・48・49・50・51・52・53・81林班</t>
    <rPh sb="56" eb="58">
      <t>リンパン</t>
    </rPh>
    <phoneticPr fontId="2"/>
  </si>
  <si>
    <t>22・23・24・25・26・27・28・29・30・31・32・33・34・35・37・84・88・89・90・93・97・98林班</t>
    <rPh sb="65" eb="67">
      <t>リンパン</t>
    </rPh>
    <phoneticPr fontId="2"/>
  </si>
  <si>
    <t>1・2・11林班</t>
    <rPh sb="6" eb="8">
      <t>リンパン</t>
    </rPh>
    <phoneticPr fontId="2"/>
  </si>
  <si>
    <t>9・10・12・13・14林班</t>
    <rPh sb="13" eb="15">
      <t>リンパン</t>
    </rPh>
    <phoneticPr fontId="2"/>
  </si>
  <si>
    <t>3・4・5・6・7・8林班</t>
    <rPh sb="11" eb="13">
      <t>リンパン</t>
    </rPh>
    <phoneticPr fontId="2"/>
  </si>
  <si>
    <t>リニア中央新幹線が通過する村南部地域は、道路拡幅や</t>
    <rPh sb="3" eb="5">
      <t>チュウオウ</t>
    </rPh>
    <rPh sb="5" eb="8">
      <t>シンカンセン</t>
    </rPh>
    <rPh sb="9" eb="11">
      <t>ツウカ</t>
    </rPh>
    <rPh sb="13" eb="14">
      <t>ムラ</t>
    </rPh>
    <rPh sb="14" eb="16">
      <t>ナンブ</t>
    </rPh>
    <rPh sb="16" eb="18">
      <t>チイキ</t>
    </rPh>
    <rPh sb="20" eb="22">
      <t>ドウロ</t>
    </rPh>
    <rPh sb="22" eb="24">
      <t>カクフク</t>
    </rPh>
    <phoneticPr fontId="2"/>
  </si>
  <si>
    <t>当面の間は森林整備が困難であることから、意向調査</t>
    <rPh sb="0" eb="2">
      <t>トウメン</t>
    </rPh>
    <rPh sb="3" eb="4">
      <t>カン</t>
    </rPh>
    <rPh sb="5" eb="7">
      <t>シンリン</t>
    </rPh>
    <rPh sb="7" eb="9">
      <t>セイビ</t>
    </rPh>
    <rPh sb="10" eb="12">
      <t>コンナン</t>
    </rPh>
    <rPh sb="20" eb="22">
      <t>イコウ</t>
    </rPh>
    <rPh sb="22" eb="24">
      <t>チョウサ</t>
    </rPh>
    <phoneticPr fontId="2"/>
  </si>
  <si>
    <t>坑口・非常口設置等の関係工事が進められており</t>
    <rPh sb="0" eb="2">
      <t>コウグチ</t>
    </rPh>
    <rPh sb="3" eb="5">
      <t>ヒジョウ</t>
    </rPh>
    <rPh sb="5" eb="6">
      <t>グチ</t>
    </rPh>
    <rPh sb="6" eb="8">
      <t>セッチ</t>
    </rPh>
    <rPh sb="8" eb="9">
      <t>トウ</t>
    </rPh>
    <rPh sb="10" eb="12">
      <t>カンケイ</t>
    </rPh>
    <rPh sb="12" eb="14">
      <t>コウジ</t>
    </rPh>
    <rPh sb="15" eb="16">
      <t>スス</t>
    </rPh>
    <phoneticPr fontId="2"/>
  </si>
  <si>
    <t>の実施は、村北部地域の堀越区周辺から実施し、</t>
    <rPh sb="1" eb="3">
      <t>ジッシ</t>
    </rPh>
    <rPh sb="5" eb="6">
      <t>ムラ</t>
    </rPh>
    <rPh sb="6" eb="8">
      <t>ホクブ</t>
    </rPh>
    <rPh sb="8" eb="10">
      <t>チイキ</t>
    </rPh>
    <rPh sb="11" eb="13">
      <t>ホリコシ</t>
    </rPh>
    <rPh sb="13" eb="14">
      <t>ク</t>
    </rPh>
    <rPh sb="14" eb="16">
      <t>シュウヘン</t>
    </rPh>
    <rPh sb="18" eb="20">
      <t>ジッシ</t>
    </rPh>
    <phoneticPr fontId="2"/>
  </si>
  <si>
    <t>村南部地域の意向調査は計画の後半に実施する。</t>
    <rPh sb="0" eb="1">
      <t>ムラ</t>
    </rPh>
    <rPh sb="1" eb="3">
      <t>ナンブ</t>
    </rPh>
    <rPh sb="3" eb="5">
      <t>チイキ</t>
    </rPh>
    <rPh sb="6" eb="8">
      <t>イコウ</t>
    </rPh>
    <rPh sb="8" eb="10">
      <t>チョウサ</t>
    </rPh>
    <rPh sb="11" eb="13">
      <t>ケイカク</t>
    </rPh>
    <rPh sb="14" eb="16">
      <t>コウハン</t>
    </rPh>
    <rPh sb="17" eb="19">
      <t>ジッシ</t>
    </rPh>
    <phoneticPr fontId="2"/>
  </si>
  <si>
    <t>36・37・38・39・68・69・70・71・72林班</t>
    <rPh sb="26" eb="28">
      <t>リンパン</t>
    </rPh>
    <phoneticPr fontId="2"/>
  </si>
  <si>
    <t>84・88・89・90・93・97・98林班</t>
    <phoneticPr fontId="2"/>
  </si>
  <si>
    <t>33・41・42・43・44・45・81林班</t>
    <rPh sb="20" eb="22">
      <t>リンパン</t>
    </rPh>
    <phoneticPr fontId="2"/>
  </si>
  <si>
    <t>46・47・48・49・50・51・52・53林班</t>
    <rPh sb="23" eb="25">
      <t>リンパン</t>
    </rPh>
    <phoneticPr fontId="2"/>
  </si>
  <si>
    <t>25・26・27・28・29・30・31・32・33林班</t>
    <rPh sb="26" eb="28">
      <t>リンパン</t>
    </rPh>
    <phoneticPr fontId="2"/>
  </si>
  <si>
    <t>22・23・24・34・35・37林班</t>
    <rPh sb="17" eb="19">
      <t>リンパン</t>
    </rPh>
    <phoneticPr fontId="2"/>
  </si>
  <si>
    <t>55・56・56・57・58・59・60・61・62林班</t>
    <rPh sb="26" eb="28">
      <t>リンパン</t>
    </rPh>
    <phoneticPr fontId="2"/>
  </si>
  <si>
    <t>材積</t>
    <rPh sb="0" eb="2">
      <t>ザイセキ</t>
    </rPh>
    <phoneticPr fontId="2"/>
  </si>
  <si>
    <t>面積</t>
    <rPh sb="0" eb="2">
      <t>メンセキ</t>
    </rPh>
    <phoneticPr fontId="2"/>
  </si>
  <si>
    <t>計</t>
    <rPh sb="0" eb="1">
      <t>ケイ</t>
    </rPh>
    <phoneticPr fontId="2"/>
  </si>
  <si>
    <t>合計面積</t>
    <rPh sb="0" eb="2">
      <t>ゴウケイ</t>
    </rPh>
    <rPh sb="2" eb="4">
      <t>メンセキ</t>
    </rPh>
    <phoneticPr fontId="2"/>
  </si>
  <si>
    <t>竹林</t>
    <rPh sb="0" eb="2">
      <t>チクリン</t>
    </rPh>
    <phoneticPr fontId="2"/>
  </si>
  <si>
    <t>以上</t>
    <rPh sb="0" eb="2">
      <t>イジョウ</t>
    </rPh>
    <phoneticPr fontId="2"/>
  </si>
  <si>
    <t>齢級</t>
    <rPh sb="0" eb="1">
      <t>レイ</t>
    </rPh>
    <rPh sb="1" eb="2">
      <t>キュウ</t>
    </rPh>
    <phoneticPr fontId="2"/>
  </si>
  <si>
    <t>小計</t>
    <rPh sb="0" eb="2">
      <t>ショウケイ</t>
    </rPh>
    <phoneticPr fontId="2"/>
  </si>
  <si>
    <t>その他広</t>
    <rPh sb="2" eb="3">
      <t>タ</t>
    </rPh>
    <rPh sb="3" eb="4">
      <t>ヒロ</t>
    </rPh>
    <phoneticPr fontId="2"/>
  </si>
  <si>
    <t>ナラ</t>
    <phoneticPr fontId="2"/>
  </si>
  <si>
    <t>ブナ</t>
    <phoneticPr fontId="2"/>
  </si>
  <si>
    <t>クヌギ</t>
    <phoneticPr fontId="2"/>
  </si>
  <si>
    <t>その他針</t>
    <rPh sb="2" eb="3">
      <t>タ</t>
    </rPh>
    <rPh sb="3" eb="4">
      <t>ハリ</t>
    </rPh>
    <phoneticPr fontId="2"/>
  </si>
  <si>
    <t>カラマツ</t>
    <phoneticPr fontId="2"/>
  </si>
  <si>
    <t>アカマツ</t>
    <phoneticPr fontId="2"/>
  </si>
  <si>
    <t>サワラ</t>
    <phoneticPr fontId="2"/>
  </si>
  <si>
    <t>ヒノキ</t>
    <phoneticPr fontId="2"/>
  </si>
  <si>
    <t>スギ</t>
    <phoneticPr fontId="2"/>
  </si>
  <si>
    <t>広葉樹</t>
    <rPh sb="0" eb="3">
      <t>コウヨウジュ</t>
    </rPh>
    <phoneticPr fontId="2"/>
  </si>
  <si>
    <t>針葉樹</t>
    <rPh sb="0" eb="3">
      <t>シンヨウジュ</t>
    </rPh>
    <phoneticPr fontId="2"/>
  </si>
  <si>
    <t>樹種　</t>
    <rPh sb="0" eb="2">
      <t>ジュシュ</t>
    </rPh>
    <phoneticPr fontId="2"/>
  </si>
  <si>
    <t>単位　面積：ha、材積：㎥</t>
    <rPh sb="0" eb="2">
      <t>タンイ</t>
    </rPh>
    <rPh sb="3" eb="5">
      <t>メンセキ</t>
    </rPh>
    <rPh sb="9" eb="11">
      <t>ザイセキ</t>
    </rPh>
    <phoneticPr fontId="2"/>
  </si>
  <si>
    <t>森 林 資 源 構 成 表</t>
    <rPh sb="0" eb="1">
      <t>モリ</t>
    </rPh>
    <rPh sb="2" eb="3">
      <t>ハヤシ</t>
    </rPh>
    <rPh sb="4" eb="5">
      <t>シ</t>
    </rPh>
    <rPh sb="6" eb="7">
      <t>ミナモト</t>
    </rPh>
    <rPh sb="8" eb="9">
      <t>カマエ</t>
    </rPh>
    <rPh sb="10" eb="11">
      <t>セイ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</si>
</sst>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0_ ;[Red]\-#,##0.00\ "/>
  </numFmts>
  <fonts count="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rgb="FF00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176" fontId="5" fillId="0" borderId="44" xfId="0" applyNumberFormat="1" applyFont="1" applyBorder="1">
      <alignment vertical="center"/>
    </xf>
    <xf numFmtId="176" fontId="5" fillId="0" borderId="45" xfId="0" applyNumberFormat="1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38" fontId="5" fillId="0" borderId="4" xfId="2" applyFont="1" applyBorder="1">
      <alignment vertical="center"/>
    </xf>
    <xf numFmtId="38" fontId="5" fillId="0" borderId="46" xfId="2" applyFont="1" applyBorder="1">
      <alignment vertical="center"/>
    </xf>
    <xf numFmtId="38" fontId="5" fillId="0" borderId="44" xfId="2" applyFont="1" applyBorder="1">
      <alignment vertical="center"/>
    </xf>
    <xf numFmtId="38" fontId="5" fillId="0" borderId="45" xfId="2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30" xfId="2" applyFont="1" applyBorder="1">
      <alignment vertical="center"/>
    </xf>
    <xf numFmtId="38" fontId="0" fillId="0" borderId="28" xfId="2" applyFont="1" applyBorder="1">
      <alignment vertical="center"/>
    </xf>
    <xf numFmtId="38" fontId="0" fillId="0" borderId="29" xfId="2" applyFont="1" applyBorder="1">
      <alignment vertical="center"/>
    </xf>
    <xf numFmtId="38" fontId="0" fillId="0" borderId="31" xfId="2" applyFont="1" applyBorder="1">
      <alignment vertical="center"/>
    </xf>
    <xf numFmtId="0" fontId="0" fillId="0" borderId="28" xfId="0" applyBorder="1" applyAlignment="1">
      <alignment horizontal="center" vertical="center"/>
    </xf>
    <xf numFmtId="177" fontId="0" fillId="2" borderId="52" xfId="0" applyNumberFormat="1" applyFill="1" applyBorder="1" applyAlignment="1">
      <alignment horizontal="right" vertical="center"/>
    </xf>
    <xf numFmtId="0" fontId="0" fillId="2" borderId="52" xfId="0" applyFill="1" applyBorder="1" applyAlignment="1">
      <alignment horizontal="right" vertical="center"/>
    </xf>
    <xf numFmtId="40" fontId="0" fillId="2" borderId="3" xfId="2" applyNumberFormat="1" applyFont="1" applyFill="1" applyBorder="1">
      <alignment vertical="center"/>
    </xf>
    <xf numFmtId="40" fontId="0" fillId="2" borderId="9" xfId="2" applyNumberFormat="1" applyFont="1" applyFill="1" applyBorder="1">
      <alignment vertical="center"/>
    </xf>
    <xf numFmtId="40" fontId="0" fillId="2" borderId="11" xfId="2" applyNumberFormat="1" applyFont="1" applyFill="1" applyBorder="1">
      <alignment vertical="center"/>
    </xf>
    <xf numFmtId="40" fontId="0" fillId="2" borderId="10" xfId="2" applyNumberFormat="1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0" fillId="0" borderId="26" xfId="2" applyFont="1" applyBorder="1">
      <alignment vertical="center"/>
    </xf>
    <xf numFmtId="38" fontId="0" fillId="0" borderId="19" xfId="2" applyFont="1" applyBorder="1">
      <alignment vertical="center"/>
    </xf>
    <xf numFmtId="38" fontId="0" fillId="0" borderId="25" xfId="2" applyFont="1" applyBorder="1">
      <alignment vertical="center"/>
    </xf>
    <xf numFmtId="38" fontId="0" fillId="0" borderId="24" xfId="2" applyFon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top"/>
    </xf>
    <xf numFmtId="40" fontId="0" fillId="2" borderId="18" xfId="2" applyNumberFormat="1" applyFont="1" applyFill="1" applyBorder="1">
      <alignment vertical="center"/>
    </xf>
    <xf numFmtId="40" fontId="0" fillId="2" borderId="14" xfId="2" applyNumberFormat="1" applyFont="1" applyFill="1" applyBorder="1">
      <alignment vertical="center"/>
    </xf>
    <xf numFmtId="40" fontId="0" fillId="2" borderId="16" xfId="2" applyNumberFormat="1" applyFont="1" applyFill="1" applyBorder="1">
      <alignment vertical="center"/>
    </xf>
    <xf numFmtId="40" fontId="0" fillId="2" borderId="15" xfId="2" applyNumberFormat="1" applyFont="1" applyFill="1" applyBorder="1">
      <alignment vertical="center"/>
    </xf>
    <xf numFmtId="0" fontId="0" fillId="0" borderId="54" xfId="0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40" fontId="0" fillId="2" borderId="23" xfId="2" applyNumberFormat="1" applyFont="1" applyFill="1" applyBorder="1">
      <alignment vertical="center"/>
    </xf>
    <xf numFmtId="40" fontId="0" fillId="2" borderId="22" xfId="2" applyNumberFormat="1" applyFont="1" applyFill="1" applyBorder="1">
      <alignment vertical="center"/>
    </xf>
    <xf numFmtId="40" fontId="0" fillId="2" borderId="21" xfId="2" applyNumberFormat="1" applyFont="1" applyFill="1" applyBorder="1">
      <alignment vertical="center"/>
    </xf>
    <xf numFmtId="40" fontId="0" fillId="2" borderId="20" xfId="2" applyNumberFormat="1" applyFont="1" applyFill="1" applyBorder="1">
      <alignment vertical="center"/>
    </xf>
    <xf numFmtId="0" fontId="0" fillId="0" borderId="22" xfId="0" applyBorder="1" applyAlignment="1">
      <alignment horizontal="center" vertical="center"/>
    </xf>
    <xf numFmtId="38" fontId="0" fillId="0" borderId="18" xfId="2" applyFont="1" applyBorder="1">
      <alignment vertical="center"/>
    </xf>
    <xf numFmtId="38" fontId="0" fillId="0" borderId="14" xfId="2" applyFont="1" applyBorder="1">
      <alignment vertical="center"/>
    </xf>
    <xf numFmtId="38" fontId="0" fillId="0" borderId="16" xfId="2" applyFont="1" applyBorder="1">
      <alignment vertical="center"/>
    </xf>
    <xf numFmtId="38" fontId="0" fillId="0" borderId="15" xfId="2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44" xfId="0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5" sqref="E5:E6"/>
    </sheetView>
  </sheetViews>
  <sheetFormatPr defaultRowHeight="13.5"/>
  <cols>
    <col min="1" max="2" width="10.625" style="19" customWidth="1"/>
    <col min="3" max="15" width="10.625" customWidth="1"/>
    <col min="16" max="17" width="10.75" customWidth="1"/>
  </cols>
  <sheetData>
    <row r="1" spans="1:15" ht="17.25">
      <c r="A1" s="64" t="s">
        <v>68</v>
      </c>
    </row>
    <row r="2" spans="1:15" ht="17.25">
      <c r="A2" s="64"/>
    </row>
    <row r="3" spans="1:15">
      <c r="A3" s="65" t="s">
        <v>0</v>
      </c>
      <c r="M3" s="78" t="s">
        <v>67</v>
      </c>
      <c r="N3" s="78"/>
      <c r="O3" s="78"/>
    </row>
    <row r="4" spans="1:15">
      <c r="A4" s="63"/>
      <c r="B4" s="62" t="s">
        <v>66</v>
      </c>
      <c r="C4" s="69" t="s">
        <v>65</v>
      </c>
      <c r="D4" s="79"/>
      <c r="E4" s="79"/>
      <c r="F4" s="79"/>
      <c r="G4" s="79"/>
      <c r="H4" s="79"/>
      <c r="I4" s="80"/>
      <c r="J4" s="69" t="s">
        <v>64</v>
      </c>
      <c r="K4" s="79"/>
      <c r="L4" s="79"/>
      <c r="M4" s="79"/>
      <c r="N4" s="80"/>
      <c r="O4" s="81" t="s">
        <v>48</v>
      </c>
    </row>
    <row r="5" spans="1:15">
      <c r="A5" s="61"/>
      <c r="B5" s="60"/>
      <c r="C5" s="83" t="s">
        <v>63</v>
      </c>
      <c r="D5" s="71" t="s">
        <v>62</v>
      </c>
      <c r="E5" s="71" t="s">
        <v>61</v>
      </c>
      <c r="F5" s="71" t="s">
        <v>60</v>
      </c>
      <c r="G5" s="71" t="s">
        <v>59</v>
      </c>
      <c r="H5" s="71" t="s">
        <v>58</v>
      </c>
      <c r="I5" s="73" t="s">
        <v>53</v>
      </c>
      <c r="J5" s="83" t="s">
        <v>57</v>
      </c>
      <c r="K5" s="71" t="s">
        <v>56</v>
      </c>
      <c r="L5" s="71" t="s">
        <v>55</v>
      </c>
      <c r="M5" s="71" t="s">
        <v>54</v>
      </c>
      <c r="N5" s="73" t="s">
        <v>53</v>
      </c>
      <c r="O5" s="82"/>
    </row>
    <row r="6" spans="1:15">
      <c r="A6" s="59" t="s">
        <v>52</v>
      </c>
      <c r="B6" s="58"/>
      <c r="C6" s="84"/>
      <c r="D6" s="72"/>
      <c r="E6" s="72"/>
      <c r="F6" s="72"/>
      <c r="G6" s="72"/>
      <c r="H6" s="72"/>
      <c r="I6" s="74"/>
      <c r="J6" s="84"/>
      <c r="K6" s="72"/>
      <c r="L6" s="72"/>
      <c r="M6" s="72"/>
      <c r="N6" s="77"/>
      <c r="O6" s="82"/>
    </row>
    <row r="7" spans="1:15">
      <c r="A7" s="75">
        <v>1</v>
      </c>
      <c r="B7" s="57" t="s">
        <v>47</v>
      </c>
      <c r="C7" s="30"/>
      <c r="D7" s="29"/>
      <c r="E7" s="29"/>
      <c r="F7" s="29"/>
      <c r="G7" s="29"/>
      <c r="H7" s="29"/>
      <c r="I7" s="28">
        <f t="shared" ref="I7:I36" si="0">SUM(C7:H7)</f>
        <v>0</v>
      </c>
      <c r="J7" s="30"/>
      <c r="K7" s="29"/>
      <c r="L7" s="29"/>
      <c r="M7" s="29"/>
      <c r="N7" s="28">
        <f t="shared" ref="N7:N36" si="1">SUM(J7:M7)</f>
        <v>0</v>
      </c>
      <c r="O7" s="27">
        <f t="shared" ref="O7:O38" si="2">SUM(N7,I7)</f>
        <v>0</v>
      </c>
    </row>
    <row r="8" spans="1:15">
      <c r="A8" s="76"/>
      <c r="B8" s="56" t="s">
        <v>46</v>
      </c>
      <c r="C8" s="54"/>
      <c r="D8" s="53"/>
      <c r="E8" s="53"/>
      <c r="F8" s="53"/>
      <c r="G8" s="53"/>
      <c r="H8" s="53"/>
      <c r="I8" s="52">
        <f t="shared" si="0"/>
        <v>0</v>
      </c>
      <c r="J8" s="54"/>
      <c r="K8" s="53"/>
      <c r="L8" s="53"/>
      <c r="M8" s="53"/>
      <c r="N8" s="52">
        <f t="shared" si="1"/>
        <v>0</v>
      </c>
      <c r="O8" s="51">
        <f t="shared" si="2"/>
        <v>0</v>
      </c>
    </row>
    <row r="9" spans="1:15">
      <c r="A9" s="66">
        <v>2</v>
      </c>
      <c r="B9" s="50" t="s">
        <v>47</v>
      </c>
      <c r="C9" s="49"/>
      <c r="D9" s="48">
        <v>0.2</v>
      </c>
      <c r="E9" s="48"/>
      <c r="F9" s="48"/>
      <c r="G9" s="48"/>
      <c r="H9" s="48"/>
      <c r="I9" s="47">
        <f t="shared" si="0"/>
        <v>0.2</v>
      </c>
      <c r="J9" s="49"/>
      <c r="K9" s="48"/>
      <c r="L9" s="48"/>
      <c r="M9" s="48">
        <v>0.15</v>
      </c>
      <c r="N9" s="47">
        <f t="shared" si="1"/>
        <v>0.15</v>
      </c>
      <c r="O9" s="46">
        <f t="shared" si="2"/>
        <v>0.35</v>
      </c>
    </row>
    <row r="10" spans="1:15">
      <c r="A10" s="67"/>
      <c r="B10" s="55" t="s">
        <v>46</v>
      </c>
      <c r="C10" s="36"/>
      <c r="D10" s="35">
        <v>0</v>
      </c>
      <c r="E10" s="35"/>
      <c r="F10" s="35"/>
      <c r="G10" s="35"/>
      <c r="H10" s="35"/>
      <c r="I10" s="34">
        <f t="shared" si="0"/>
        <v>0</v>
      </c>
      <c r="J10" s="36"/>
      <c r="K10" s="35"/>
      <c r="L10" s="35"/>
      <c r="M10" s="35">
        <v>2</v>
      </c>
      <c r="N10" s="34">
        <f t="shared" si="1"/>
        <v>2</v>
      </c>
      <c r="O10" s="33">
        <f t="shared" si="2"/>
        <v>2</v>
      </c>
    </row>
    <row r="11" spans="1:15">
      <c r="A11" s="66">
        <v>3</v>
      </c>
      <c r="B11" s="50" t="s">
        <v>47</v>
      </c>
      <c r="C11" s="42"/>
      <c r="D11" s="41">
        <v>6.39</v>
      </c>
      <c r="E11" s="41"/>
      <c r="F11" s="41">
        <v>1.1399999999999999</v>
      </c>
      <c r="G11" s="41"/>
      <c r="H11" s="41"/>
      <c r="I11" s="40">
        <f t="shared" si="0"/>
        <v>7.5299999999999994</v>
      </c>
      <c r="J11" s="42"/>
      <c r="K11" s="41"/>
      <c r="L11" s="41">
        <v>2.5</v>
      </c>
      <c r="M11" s="41">
        <v>0.26</v>
      </c>
      <c r="N11" s="40">
        <f t="shared" si="1"/>
        <v>2.76</v>
      </c>
      <c r="O11" s="39">
        <f t="shared" si="2"/>
        <v>10.29</v>
      </c>
    </row>
    <row r="12" spans="1:15">
      <c r="A12" s="67"/>
      <c r="B12" s="55" t="s">
        <v>46</v>
      </c>
      <c r="C12" s="54"/>
      <c r="D12" s="53">
        <v>288</v>
      </c>
      <c r="E12" s="53"/>
      <c r="F12" s="53">
        <v>62</v>
      </c>
      <c r="G12" s="53"/>
      <c r="H12" s="53"/>
      <c r="I12" s="52">
        <f t="shared" si="0"/>
        <v>350</v>
      </c>
      <c r="J12" s="54"/>
      <c r="K12" s="53"/>
      <c r="L12" s="53">
        <v>65</v>
      </c>
      <c r="M12" s="53">
        <v>3</v>
      </c>
      <c r="N12" s="52">
        <f t="shared" si="1"/>
        <v>68</v>
      </c>
      <c r="O12" s="51">
        <f t="shared" si="2"/>
        <v>418</v>
      </c>
    </row>
    <row r="13" spans="1:15">
      <c r="A13" s="66">
        <v>4</v>
      </c>
      <c r="B13" s="50" t="s">
        <v>47</v>
      </c>
      <c r="C13" s="49"/>
      <c r="D13" s="48">
        <v>8.36</v>
      </c>
      <c r="E13" s="48"/>
      <c r="F13" s="48">
        <v>0.19</v>
      </c>
      <c r="G13" s="48"/>
      <c r="H13" s="48">
        <v>0.02</v>
      </c>
      <c r="I13" s="47">
        <f t="shared" si="0"/>
        <v>8.5699999999999985</v>
      </c>
      <c r="J13" s="49"/>
      <c r="K13" s="48"/>
      <c r="L13" s="48">
        <v>1.22</v>
      </c>
      <c r="M13" s="48">
        <v>24.59</v>
      </c>
      <c r="N13" s="47">
        <f t="shared" si="1"/>
        <v>25.81</v>
      </c>
      <c r="O13" s="46">
        <f t="shared" si="2"/>
        <v>34.379999999999995</v>
      </c>
    </row>
    <row r="14" spans="1:15">
      <c r="A14" s="67"/>
      <c r="B14" s="55" t="s">
        <v>46</v>
      </c>
      <c r="C14" s="36"/>
      <c r="D14" s="35">
        <v>536</v>
      </c>
      <c r="E14" s="35"/>
      <c r="F14" s="35">
        <v>8</v>
      </c>
      <c r="G14" s="35"/>
      <c r="H14" s="35">
        <v>1</v>
      </c>
      <c r="I14" s="34">
        <f t="shared" si="0"/>
        <v>545</v>
      </c>
      <c r="J14" s="36"/>
      <c r="K14" s="35"/>
      <c r="L14" s="35">
        <v>36</v>
      </c>
      <c r="M14" s="35">
        <v>597</v>
      </c>
      <c r="N14" s="34">
        <f t="shared" si="1"/>
        <v>633</v>
      </c>
      <c r="O14" s="33">
        <f t="shared" si="2"/>
        <v>1178</v>
      </c>
    </row>
    <row r="15" spans="1:15">
      <c r="A15" s="66">
        <v>5</v>
      </c>
      <c r="B15" s="50" t="s">
        <v>47</v>
      </c>
      <c r="C15" s="42"/>
      <c r="D15" s="41">
        <v>4.01</v>
      </c>
      <c r="E15" s="41"/>
      <c r="F15" s="41">
        <v>1.84</v>
      </c>
      <c r="G15" s="41"/>
      <c r="H15" s="41">
        <v>0.35</v>
      </c>
      <c r="I15" s="40">
        <f t="shared" si="0"/>
        <v>6.1999999999999993</v>
      </c>
      <c r="J15" s="42"/>
      <c r="K15" s="41"/>
      <c r="L15" s="41">
        <v>0.08</v>
      </c>
      <c r="M15" s="41">
        <v>33.35</v>
      </c>
      <c r="N15" s="40">
        <f t="shared" si="1"/>
        <v>33.43</v>
      </c>
      <c r="O15" s="39">
        <f t="shared" si="2"/>
        <v>39.629999999999995</v>
      </c>
    </row>
    <row r="16" spans="1:15">
      <c r="A16" s="67"/>
      <c r="B16" s="55" t="s">
        <v>46</v>
      </c>
      <c r="C16" s="54"/>
      <c r="D16" s="53">
        <v>409</v>
      </c>
      <c r="E16" s="53"/>
      <c r="F16" s="53">
        <v>192</v>
      </c>
      <c r="G16" s="53"/>
      <c r="H16" s="53">
        <v>61</v>
      </c>
      <c r="I16" s="52">
        <f t="shared" si="0"/>
        <v>662</v>
      </c>
      <c r="J16" s="54"/>
      <c r="K16" s="53"/>
      <c r="L16" s="53">
        <v>4</v>
      </c>
      <c r="M16" s="53">
        <v>1268</v>
      </c>
      <c r="N16" s="52">
        <f t="shared" si="1"/>
        <v>1272</v>
      </c>
      <c r="O16" s="51">
        <f t="shared" si="2"/>
        <v>1934</v>
      </c>
    </row>
    <row r="17" spans="1:15">
      <c r="A17" s="66">
        <v>6</v>
      </c>
      <c r="B17" s="50" t="s">
        <v>47</v>
      </c>
      <c r="C17" s="49">
        <v>0.39</v>
      </c>
      <c r="D17" s="48">
        <v>5.22</v>
      </c>
      <c r="E17" s="48"/>
      <c r="F17" s="48">
        <v>13.3</v>
      </c>
      <c r="G17" s="48"/>
      <c r="H17" s="48"/>
      <c r="I17" s="47">
        <f t="shared" si="0"/>
        <v>18.91</v>
      </c>
      <c r="J17" s="49"/>
      <c r="K17" s="48"/>
      <c r="L17" s="48">
        <v>0.27</v>
      </c>
      <c r="M17" s="48">
        <v>76.83</v>
      </c>
      <c r="N17" s="47">
        <f t="shared" si="1"/>
        <v>77.099999999999994</v>
      </c>
      <c r="O17" s="46">
        <f t="shared" si="2"/>
        <v>96.009999999999991</v>
      </c>
    </row>
    <row r="18" spans="1:15">
      <c r="A18" s="67"/>
      <c r="B18" s="55" t="s">
        <v>46</v>
      </c>
      <c r="C18" s="36">
        <v>76</v>
      </c>
      <c r="D18" s="35">
        <v>681</v>
      </c>
      <c r="E18" s="35"/>
      <c r="F18" s="35">
        <v>1776</v>
      </c>
      <c r="G18" s="35"/>
      <c r="H18" s="35"/>
      <c r="I18" s="34">
        <f t="shared" si="0"/>
        <v>2533</v>
      </c>
      <c r="J18" s="36"/>
      <c r="K18" s="35"/>
      <c r="L18" s="35">
        <v>13</v>
      </c>
      <c r="M18" s="35">
        <v>3962</v>
      </c>
      <c r="N18" s="34">
        <f t="shared" si="1"/>
        <v>3975</v>
      </c>
      <c r="O18" s="33">
        <f t="shared" si="2"/>
        <v>6508</v>
      </c>
    </row>
    <row r="19" spans="1:15">
      <c r="A19" s="66">
        <v>7</v>
      </c>
      <c r="B19" s="50" t="s">
        <v>47</v>
      </c>
      <c r="C19" s="42">
        <v>0.84</v>
      </c>
      <c r="D19" s="41">
        <v>8.32</v>
      </c>
      <c r="E19" s="41"/>
      <c r="F19" s="41">
        <v>0.43</v>
      </c>
      <c r="G19" s="41"/>
      <c r="H19" s="41"/>
      <c r="I19" s="40">
        <f t="shared" si="0"/>
        <v>9.59</v>
      </c>
      <c r="J19" s="42">
        <v>0.05</v>
      </c>
      <c r="K19" s="41"/>
      <c r="L19" s="41">
        <v>2.21</v>
      </c>
      <c r="M19" s="41">
        <v>19.809999999999999</v>
      </c>
      <c r="N19" s="40">
        <f t="shared" si="1"/>
        <v>22.07</v>
      </c>
      <c r="O19" s="39">
        <f t="shared" si="2"/>
        <v>31.66</v>
      </c>
    </row>
    <row r="20" spans="1:15">
      <c r="A20" s="67"/>
      <c r="B20" s="55" t="s">
        <v>46</v>
      </c>
      <c r="C20" s="54">
        <v>192</v>
      </c>
      <c r="D20" s="53">
        <v>1345</v>
      </c>
      <c r="E20" s="53"/>
      <c r="F20" s="53">
        <v>66</v>
      </c>
      <c r="G20" s="53"/>
      <c r="H20" s="53"/>
      <c r="I20" s="52">
        <f t="shared" si="0"/>
        <v>1603</v>
      </c>
      <c r="J20" s="54">
        <v>4</v>
      </c>
      <c r="K20" s="53"/>
      <c r="L20" s="53">
        <v>130</v>
      </c>
      <c r="M20" s="53">
        <v>1187</v>
      </c>
      <c r="N20" s="52">
        <f t="shared" si="1"/>
        <v>1321</v>
      </c>
      <c r="O20" s="51">
        <f t="shared" si="2"/>
        <v>2924</v>
      </c>
    </row>
    <row r="21" spans="1:15">
      <c r="A21" s="66">
        <v>8</v>
      </c>
      <c r="B21" s="50" t="s">
        <v>47</v>
      </c>
      <c r="C21" s="49">
        <v>7.0000000000000007E-2</v>
      </c>
      <c r="D21" s="48">
        <v>20.64</v>
      </c>
      <c r="E21" s="48"/>
      <c r="F21" s="48">
        <v>7.73</v>
      </c>
      <c r="G21" s="48">
        <v>0.11</v>
      </c>
      <c r="H21" s="48"/>
      <c r="I21" s="47">
        <f t="shared" si="0"/>
        <v>28.55</v>
      </c>
      <c r="J21" s="49"/>
      <c r="K21" s="48"/>
      <c r="L21" s="48">
        <v>0.8</v>
      </c>
      <c r="M21" s="48">
        <v>27.79</v>
      </c>
      <c r="N21" s="47">
        <f t="shared" si="1"/>
        <v>28.59</v>
      </c>
      <c r="O21" s="46">
        <f t="shared" si="2"/>
        <v>57.14</v>
      </c>
    </row>
    <row r="22" spans="1:15">
      <c r="A22" s="67"/>
      <c r="B22" s="55" t="s">
        <v>46</v>
      </c>
      <c r="C22" s="36">
        <v>17</v>
      </c>
      <c r="D22" s="35">
        <v>3741</v>
      </c>
      <c r="E22" s="35"/>
      <c r="F22" s="35">
        <v>1342</v>
      </c>
      <c r="G22" s="35">
        <v>22</v>
      </c>
      <c r="H22" s="35"/>
      <c r="I22" s="34">
        <f t="shared" si="0"/>
        <v>5122</v>
      </c>
      <c r="J22" s="36"/>
      <c r="K22" s="35"/>
      <c r="L22" s="35">
        <v>59</v>
      </c>
      <c r="M22" s="35">
        <v>1888</v>
      </c>
      <c r="N22" s="34">
        <f t="shared" si="1"/>
        <v>1947</v>
      </c>
      <c r="O22" s="33">
        <f t="shared" si="2"/>
        <v>7069</v>
      </c>
    </row>
    <row r="23" spans="1:15">
      <c r="A23" s="66">
        <v>9</v>
      </c>
      <c r="B23" s="50" t="s">
        <v>47</v>
      </c>
      <c r="C23" s="42">
        <v>1.34</v>
      </c>
      <c r="D23" s="41">
        <v>36.31</v>
      </c>
      <c r="E23" s="41"/>
      <c r="F23" s="41">
        <v>5.97</v>
      </c>
      <c r="G23" s="41"/>
      <c r="H23" s="41"/>
      <c r="I23" s="40">
        <f t="shared" si="0"/>
        <v>43.620000000000005</v>
      </c>
      <c r="J23" s="42"/>
      <c r="K23" s="41"/>
      <c r="L23" s="41">
        <v>0.57999999999999996</v>
      </c>
      <c r="M23" s="41">
        <v>11.22</v>
      </c>
      <c r="N23" s="40">
        <f t="shared" si="1"/>
        <v>11.8</v>
      </c>
      <c r="O23" s="39">
        <f t="shared" si="2"/>
        <v>55.42</v>
      </c>
    </row>
    <row r="24" spans="1:15">
      <c r="A24" s="67"/>
      <c r="B24" s="55" t="s">
        <v>46</v>
      </c>
      <c r="C24" s="54">
        <v>366</v>
      </c>
      <c r="D24" s="53">
        <v>7567</v>
      </c>
      <c r="E24" s="53"/>
      <c r="F24" s="53">
        <v>1135</v>
      </c>
      <c r="G24" s="53"/>
      <c r="H24" s="53"/>
      <c r="I24" s="52">
        <f t="shared" si="0"/>
        <v>9068</v>
      </c>
      <c r="J24" s="54"/>
      <c r="K24" s="53"/>
      <c r="L24" s="53">
        <v>48</v>
      </c>
      <c r="M24" s="53">
        <v>854</v>
      </c>
      <c r="N24" s="52">
        <f t="shared" si="1"/>
        <v>902</v>
      </c>
      <c r="O24" s="51">
        <f t="shared" si="2"/>
        <v>9970</v>
      </c>
    </row>
    <row r="25" spans="1:15">
      <c r="A25" s="66">
        <v>10</v>
      </c>
      <c r="B25" s="50" t="s">
        <v>47</v>
      </c>
      <c r="C25" s="49">
        <v>1.4</v>
      </c>
      <c r="D25" s="48">
        <v>23</v>
      </c>
      <c r="E25" s="48"/>
      <c r="F25" s="48">
        <v>49.75</v>
      </c>
      <c r="G25" s="48">
        <v>0.09</v>
      </c>
      <c r="H25" s="48"/>
      <c r="I25" s="47">
        <f t="shared" si="0"/>
        <v>74.240000000000009</v>
      </c>
      <c r="J25" s="49"/>
      <c r="K25" s="48"/>
      <c r="L25" s="48">
        <v>0.68</v>
      </c>
      <c r="M25" s="48">
        <v>8.52</v>
      </c>
      <c r="N25" s="47">
        <f t="shared" si="1"/>
        <v>9.1999999999999993</v>
      </c>
      <c r="O25" s="46">
        <f t="shared" si="2"/>
        <v>83.440000000000012</v>
      </c>
    </row>
    <row r="26" spans="1:15">
      <c r="A26" s="67"/>
      <c r="B26" s="55" t="s">
        <v>46</v>
      </c>
      <c r="C26" s="36">
        <v>423</v>
      </c>
      <c r="D26" s="35">
        <v>5251</v>
      </c>
      <c r="E26" s="35"/>
      <c r="F26" s="35">
        <v>10295</v>
      </c>
      <c r="G26" s="35">
        <v>23</v>
      </c>
      <c r="H26" s="35"/>
      <c r="I26" s="34">
        <f t="shared" si="0"/>
        <v>15992</v>
      </c>
      <c r="J26" s="36"/>
      <c r="K26" s="35"/>
      <c r="L26" s="35">
        <v>65</v>
      </c>
      <c r="M26" s="35">
        <v>782</v>
      </c>
      <c r="N26" s="34">
        <f t="shared" si="1"/>
        <v>847</v>
      </c>
      <c r="O26" s="33">
        <f t="shared" si="2"/>
        <v>16839</v>
      </c>
    </row>
    <row r="27" spans="1:15">
      <c r="A27" s="66">
        <v>11</v>
      </c>
      <c r="B27" s="50" t="s">
        <v>47</v>
      </c>
      <c r="C27" s="42">
        <v>6.16</v>
      </c>
      <c r="D27" s="41">
        <v>18.03</v>
      </c>
      <c r="E27" s="41"/>
      <c r="F27" s="41">
        <v>58.04</v>
      </c>
      <c r="G27" s="41">
        <v>0.75</v>
      </c>
      <c r="H27" s="41"/>
      <c r="I27" s="40">
        <f t="shared" si="0"/>
        <v>82.98</v>
      </c>
      <c r="J27" s="42"/>
      <c r="K27" s="41"/>
      <c r="L27" s="41">
        <v>3.47</v>
      </c>
      <c r="M27" s="41">
        <v>33.32</v>
      </c>
      <c r="N27" s="40">
        <f t="shared" si="1"/>
        <v>36.79</v>
      </c>
      <c r="O27" s="39">
        <f t="shared" si="2"/>
        <v>119.77000000000001</v>
      </c>
    </row>
    <row r="28" spans="1:15">
      <c r="A28" s="67"/>
      <c r="B28" s="55" t="s">
        <v>46</v>
      </c>
      <c r="C28" s="54">
        <v>1934</v>
      </c>
      <c r="D28" s="53">
        <v>4440</v>
      </c>
      <c r="E28" s="53"/>
      <c r="F28" s="53">
        <v>12500</v>
      </c>
      <c r="G28" s="53">
        <v>201</v>
      </c>
      <c r="H28" s="53"/>
      <c r="I28" s="52">
        <f t="shared" si="0"/>
        <v>19075</v>
      </c>
      <c r="J28" s="54"/>
      <c r="K28" s="53"/>
      <c r="L28" s="53">
        <v>344</v>
      </c>
      <c r="M28" s="53">
        <v>3365</v>
      </c>
      <c r="N28" s="52">
        <f t="shared" si="1"/>
        <v>3709</v>
      </c>
      <c r="O28" s="51">
        <f t="shared" si="2"/>
        <v>22784</v>
      </c>
    </row>
    <row r="29" spans="1:15">
      <c r="A29" s="66">
        <v>12</v>
      </c>
      <c r="B29" s="50" t="s">
        <v>47</v>
      </c>
      <c r="C29" s="49">
        <v>5.18</v>
      </c>
      <c r="D29" s="48">
        <v>11.75</v>
      </c>
      <c r="E29" s="48"/>
      <c r="F29" s="48">
        <v>70.599999999999994</v>
      </c>
      <c r="G29" s="48">
        <v>2.3199999999999998</v>
      </c>
      <c r="H29" s="48"/>
      <c r="I29" s="47">
        <f t="shared" si="0"/>
        <v>89.85</v>
      </c>
      <c r="J29" s="49">
        <v>0.22</v>
      </c>
      <c r="K29" s="48"/>
      <c r="L29" s="48">
        <v>10.7</v>
      </c>
      <c r="M29" s="48">
        <v>84.27</v>
      </c>
      <c r="N29" s="47">
        <f t="shared" si="1"/>
        <v>95.19</v>
      </c>
      <c r="O29" s="46">
        <f t="shared" si="2"/>
        <v>185.04</v>
      </c>
    </row>
    <row r="30" spans="1:15">
      <c r="A30" s="67"/>
      <c r="B30" s="55" t="s">
        <v>46</v>
      </c>
      <c r="C30" s="36">
        <v>1727</v>
      </c>
      <c r="D30" s="35">
        <v>3067</v>
      </c>
      <c r="E30" s="35"/>
      <c r="F30" s="35">
        <v>15937</v>
      </c>
      <c r="G30" s="35">
        <v>629</v>
      </c>
      <c r="H30" s="35"/>
      <c r="I30" s="34">
        <f t="shared" si="0"/>
        <v>21360</v>
      </c>
      <c r="J30" s="36">
        <v>18</v>
      </c>
      <c r="K30" s="35"/>
      <c r="L30" s="35">
        <v>1066</v>
      </c>
      <c r="M30" s="35">
        <v>8663</v>
      </c>
      <c r="N30" s="34">
        <f t="shared" si="1"/>
        <v>9747</v>
      </c>
      <c r="O30" s="33">
        <f t="shared" si="2"/>
        <v>31107</v>
      </c>
    </row>
    <row r="31" spans="1:15">
      <c r="A31" s="66">
        <v>13</v>
      </c>
      <c r="B31" s="50" t="s">
        <v>47</v>
      </c>
      <c r="C31" s="42">
        <v>8.81</v>
      </c>
      <c r="D31" s="41">
        <v>12.87</v>
      </c>
      <c r="E31" s="41"/>
      <c r="F31" s="41">
        <v>97.16</v>
      </c>
      <c r="G31" s="41">
        <v>14.75</v>
      </c>
      <c r="H31" s="41"/>
      <c r="I31" s="40">
        <f t="shared" si="0"/>
        <v>133.59</v>
      </c>
      <c r="J31" s="42">
        <v>0.31</v>
      </c>
      <c r="K31" s="41"/>
      <c r="L31" s="41">
        <v>25.27</v>
      </c>
      <c r="M31" s="41">
        <v>180.11</v>
      </c>
      <c r="N31" s="40">
        <f t="shared" si="1"/>
        <v>205.69</v>
      </c>
      <c r="O31" s="39">
        <f t="shared" si="2"/>
        <v>339.28</v>
      </c>
    </row>
    <row r="32" spans="1:15">
      <c r="A32" s="67"/>
      <c r="B32" s="55" t="s">
        <v>46</v>
      </c>
      <c r="C32" s="54">
        <v>3102</v>
      </c>
      <c r="D32" s="53">
        <v>3514</v>
      </c>
      <c r="E32" s="53"/>
      <c r="F32" s="53">
        <v>22811</v>
      </c>
      <c r="G32" s="53">
        <v>4260</v>
      </c>
      <c r="H32" s="53"/>
      <c r="I32" s="52">
        <f t="shared" si="0"/>
        <v>33687</v>
      </c>
      <c r="J32" s="54">
        <v>25</v>
      </c>
      <c r="K32" s="53"/>
      <c r="L32" s="53">
        <v>2877</v>
      </c>
      <c r="M32" s="53">
        <v>20217</v>
      </c>
      <c r="N32" s="52">
        <f t="shared" si="1"/>
        <v>23119</v>
      </c>
      <c r="O32" s="51">
        <f t="shared" si="2"/>
        <v>56806</v>
      </c>
    </row>
    <row r="33" spans="1:17">
      <c r="A33" s="66">
        <v>14</v>
      </c>
      <c r="B33" s="50" t="s">
        <v>47</v>
      </c>
      <c r="C33" s="49">
        <v>5.82</v>
      </c>
      <c r="D33" s="48">
        <v>12.55</v>
      </c>
      <c r="E33" s="48"/>
      <c r="F33" s="48">
        <v>151.69</v>
      </c>
      <c r="G33" s="48">
        <v>10.19</v>
      </c>
      <c r="H33" s="48"/>
      <c r="I33" s="47">
        <f t="shared" si="0"/>
        <v>180.25</v>
      </c>
      <c r="J33" s="49">
        <v>0.21</v>
      </c>
      <c r="K33" s="48"/>
      <c r="L33" s="48">
        <v>19.77</v>
      </c>
      <c r="M33" s="48">
        <v>165.68</v>
      </c>
      <c r="N33" s="47">
        <f t="shared" si="1"/>
        <v>185.66</v>
      </c>
      <c r="O33" s="46">
        <f t="shared" si="2"/>
        <v>365.90999999999997</v>
      </c>
    </row>
    <row r="34" spans="1:17">
      <c r="A34" s="68"/>
      <c r="B34" s="45" t="s">
        <v>46</v>
      </c>
      <c r="C34" s="36">
        <v>2142</v>
      </c>
      <c r="D34" s="35">
        <v>3597</v>
      </c>
      <c r="E34" s="35"/>
      <c r="F34" s="35">
        <v>36794</v>
      </c>
      <c r="G34" s="35">
        <v>3091</v>
      </c>
      <c r="H34" s="35"/>
      <c r="I34" s="34">
        <f t="shared" si="0"/>
        <v>45624</v>
      </c>
      <c r="J34" s="36">
        <v>17</v>
      </c>
      <c r="K34" s="35"/>
      <c r="L34" s="35">
        <v>2238</v>
      </c>
      <c r="M34" s="35">
        <v>18849</v>
      </c>
      <c r="N34" s="34">
        <f t="shared" si="1"/>
        <v>21104</v>
      </c>
      <c r="O34" s="33">
        <f t="shared" si="2"/>
        <v>66728</v>
      </c>
    </row>
    <row r="35" spans="1:17" ht="17.25">
      <c r="A35" s="44">
        <v>15</v>
      </c>
      <c r="B35" s="43" t="s">
        <v>47</v>
      </c>
      <c r="C35" s="42">
        <v>9.7899999999999991</v>
      </c>
      <c r="D35" s="41">
        <v>38.64</v>
      </c>
      <c r="E35" s="41"/>
      <c r="F35" s="41">
        <v>259.62</v>
      </c>
      <c r="G35" s="41">
        <v>5.5</v>
      </c>
      <c r="H35" s="41">
        <v>0.69</v>
      </c>
      <c r="I35" s="40">
        <f t="shared" si="0"/>
        <v>314.24</v>
      </c>
      <c r="J35" s="42">
        <v>0.22</v>
      </c>
      <c r="K35" s="41"/>
      <c r="L35" s="41">
        <v>19.64</v>
      </c>
      <c r="M35" s="41">
        <v>205.59</v>
      </c>
      <c r="N35" s="40">
        <f t="shared" si="1"/>
        <v>225.45</v>
      </c>
      <c r="O35" s="39">
        <f t="shared" si="2"/>
        <v>539.69000000000005</v>
      </c>
    </row>
    <row r="36" spans="1:17">
      <c r="A36" s="38" t="s">
        <v>51</v>
      </c>
      <c r="B36" s="37" t="s">
        <v>46</v>
      </c>
      <c r="C36" s="36">
        <v>3961</v>
      </c>
      <c r="D36" s="35">
        <v>12096</v>
      </c>
      <c r="E36" s="35"/>
      <c r="F36" s="35">
        <v>67101</v>
      </c>
      <c r="G36" s="35">
        <v>1767</v>
      </c>
      <c r="H36" s="35">
        <v>163</v>
      </c>
      <c r="I36" s="34">
        <f t="shared" si="0"/>
        <v>85088</v>
      </c>
      <c r="J36" s="36">
        <v>13</v>
      </c>
      <c r="K36" s="35"/>
      <c r="L36" s="35">
        <v>2377</v>
      </c>
      <c r="M36" s="35">
        <v>25793</v>
      </c>
      <c r="N36" s="34">
        <f t="shared" si="1"/>
        <v>28183</v>
      </c>
      <c r="O36" s="33">
        <f t="shared" si="2"/>
        <v>113271</v>
      </c>
      <c r="P36" s="32" t="s">
        <v>50</v>
      </c>
      <c r="Q36" s="32" t="s">
        <v>49</v>
      </c>
    </row>
    <row r="37" spans="1:17">
      <c r="A37" s="69" t="s">
        <v>48</v>
      </c>
      <c r="B37" s="31" t="s">
        <v>47</v>
      </c>
      <c r="C37" s="30">
        <f t="shared" ref="C37:N37" si="3">SUM(C7,C9,C11,C13,C15,C17,C19,C21,C23,C25,C27,C29,C31,C33,C35)</f>
        <v>39.799999999999997</v>
      </c>
      <c r="D37" s="29">
        <f t="shared" si="3"/>
        <v>206.29000000000002</v>
      </c>
      <c r="E37" s="29">
        <f t="shared" si="3"/>
        <v>0</v>
      </c>
      <c r="F37" s="29">
        <f t="shared" si="3"/>
        <v>717.46</v>
      </c>
      <c r="G37" s="29">
        <f t="shared" si="3"/>
        <v>33.71</v>
      </c>
      <c r="H37" s="29">
        <f t="shared" si="3"/>
        <v>1.06</v>
      </c>
      <c r="I37" s="29">
        <f t="shared" si="3"/>
        <v>998.32</v>
      </c>
      <c r="J37" s="30">
        <f t="shared" si="3"/>
        <v>1.01</v>
      </c>
      <c r="K37" s="29">
        <f t="shared" si="3"/>
        <v>0</v>
      </c>
      <c r="L37" s="29">
        <f t="shared" si="3"/>
        <v>87.19</v>
      </c>
      <c r="M37" s="29">
        <f t="shared" si="3"/>
        <v>871.49000000000012</v>
      </c>
      <c r="N37" s="28">
        <f t="shared" si="3"/>
        <v>959.68999999999983</v>
      </c>
      <c r="O37" s="27">
        <f t="shared" si="2"/>
        <v>1958.0099999999998</v>
      </c>
      <c r="P37" s="26">
        <v>55.12</v>
      </c>
      <c r="Q37" s="25">
        <f>I37+N37+P37</f>
        <v>2013.1299999999997</v>
      </c>
    </row>
    <row r="38" spans="1:17">
      <c r="A38" s="70"/>
      <c r="B38" s="24" t="s">
        <v>46</v>
      </c>
      <c r="C38" s="23">
        <f t="shared" ref="C38:N38" si="4">SUM(C8,C10,C12,C14,C16,C18,C20,C22,C24,C26,C28,C30,C32,C34,C36)</f>
        <v>13940</v>
      </c>
      <c r="D38" s="22">
        <f t="shared" si="4"/>
        <v>46532</v>
      </c>
      <c r="E38" s="22">
        <f t="shared" si="4"/>
        <v>0</v>
      </c>
      <c r="F38" s="22">
        <f t="shared" si="4"/>
        <v>170019</v>
      </c>
      <c r="G38" s="22">
        <f t="shared" si="4"/>
        <v>9993</v>
      </c>
      <c r="H38" s="22">
        <f t="shared" si="4"/>
        <v>225</v>
      </c>
      <c r="I38" s="22">
        <f t="shared" si="4"/>
        <v>240709</v>
      </c>
      <c r="J38" s="23">
        <f t="shared" si="4"/>
        <v>77</v>
      </c>
      <c r="K38" s="22">
        <f t="shared" si="4"/>
        <v>0</v>
      </c>
      <c r="L38" s="22">
        <f t="shared" si="4"/>
        <v>9322</v>
      </c>
      <c r="M38" s="22">
        <f t="shared" si="4"/>
        <v>87430</v>
      </c>
      <c r="N38" s="21">
        <f t="shared" si="4"/>
        <v>96829</v>
      </c>
      <c r="O38" s="20">
        <f t="shared" si="2"/>
        <v>337538</v>
      </c>
    </row>
  </sheetData>
  <mergeCells count="31">
    <mergeCell ref="M5:M6"/>
    <mergeCell ref="N5:N6"/>
    <mergeCell ref="M3:O3"/>
    <mergeCell ref="C4:I4"/>
    <mergeCell ref="J4:N4"/>
    <mergeCell ref="O4:O6"/>
    <mergeCell ref="C5:C6"/>
    <mergeCell ref="D5:D6"/>
    <mergeCell ref="E5:E6"/>
    <mergeCell ref="F5:F6"/>
    <mergeCell ref="L5:L6"/>
    <mergeCell ref="J5:J6"/>
    <mergeCell ref="K5:K6"/>
    <mergeCell ref="A15:A16"/>
    <mergeCell ref="G5:G6"/>
    <mergeCell ref="H5:H6"/>
    <mergeCell ref="A17:A18"/>
    <mergeCell ref="I5:I6"/>
    <mergeCell ref="A7:A8"/>
    <mergeCell ref="A9:A10"/>
    <mergeCell ref="A11:A12"/>
    <mergeCell ref="A13:A14"/>
    <mergeCell ref="A31:A32"/>
    <mergeCell ref="A33:A34"/>
    <mergeCell ref="A37:A38"/>
    <mergeCell ref="A19:A20"/>
    <mergeCell ref="A21:A22"/>
    <mergeCell ref="A23:A24"/>
    <mergeCell ref="A25:A26"/>
    <mergeCell ref="A27:A28"/>
    <mergeCell ref="A29:A30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headerFooter>
    <oddFooter>&amp;R【豊丘村】対象森林資源構成表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opLeftCell="A4" workbookViewId="0">
      <selection activeCell="M26" sqref="M26"/>
    </sheetView>
  </sheetViews>
  <sheetFormatPr defaultColWidth="9.625" defaultRowHeight="20.100000000000001" customHeight="1"/>
  <cols>
    <col min="1" max="1" width="9.625" style="1"/>
    <col min="2" max="20" width="6.625" style="1" customWidth="1"/>
    <col min="21" max="16384" width="9.625" style="1"/>
  </cols>
  <sheetData>
    <row r="1" spans="1:19" ht="20.100000000000001" customHeight="1">
      <c r="A1" s="1" t="s">
        <v>1</v>
      </c>
    </row>
    <row r="2" spans="1:19" ht="20.100000000000001" customHeight="1" thickBot="1"/>
    <row r="3" spans="1:19" ht="35.1" customHeight="1">
      <c r="A3" s="2" t="s">
        <v>2</v>
      </c>
      <c r="B3" s="88" t="s">
        <v>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1:19" ht="35.1" customHeight="1">
      <c r="A4" s="3" t="s">
        <v>20</v>
      </c>
      <c r="B4" s="91" t="s">
        <v>27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</row>
    <row r="5" spans="1:19" ht="35.1" customHeight="1">
      <c r="A5" s="3" t="s">
        <v>21</v>
      </c>
      <c r="B5" s="91" t="s">
        <v>28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19" ht="35.1" customHeight="1">
      <c r="A6" s="3" t="s">
        <v>22</v>
      </c>
      <c r="B6" s="91" t="s">
        <v>29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35.1" customHeight="1">
      <c r="A7" s="17" t="s">
        <v>23</v>
      </c>
      <c r="B7" s="91" t="s">
        <v>30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</row>
    <row r="8" spans="1:19" ht="35.1" customHeight="1">
      <c r="A8" s="17" t="s">
        <v>24</v>
      </c>
      <c r="B8" s="91" t="s">
        <v>31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3"/>
    </row>
    <row r="9" spans="1:19" ht="35.1" customHeight="1">
      <c r="A9" s="17" t="s">
        <v>25</v>
      </c>
      <c r="B9" s="91" t="s">
        <v>32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</row>
    <row r="10" spans="1:19" ht="35.1" customHeight="1" thickBot="1">
      <c r="A10" s="4" t="s">
        <v>26</v>
      </c>
      <c r="B10" s="85" t="s">
        <v>33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</row>
    <row r="13" spans="1:19" ht="20.100000000000001" customHeight="1">
      <c r="A13" s="1" t="s">
        <v>6</v>
      </c>
      <c r="N13" s="18"/>
    </row>
    <row r="14" spans="1:19" ht="20.100000000000001" customHeight="1" thickBot="1"/>
    <row r="15" spans="1:19" ht="20.100000000000001" customHeight="1">
      <c r="A15" s="2" t="s">
        <v>4</v>
      </c>
      <c r="B15" s="94" t="s">
        <v>5</v>
      </c>
      <c r="C15" s="89"/>
      <c r="D15" s="89"/>
      <c r="E15" s="89"/>
      <c r="F15" s="89"/>
      <c r="G15" s="89"/>
      <c r="H15" s="95"/>
      <c r="I15" s="95"/>
      <c r="J15" s="96"/>
      <c r="L15" s="1" t="s">
        <v>17</v>
      </c>
    </row>
    <row r="16" spans="1:19" ht="20.100000000000001" customHeight="1">
      <c r="A16" s="3">
        <v>2020</v>
      </c>
      <c r="B16" s="91" t="s">
        <v>45</v>
      </c>
      <c r="C16" s="92"/>
      <c r="D16" s="92"/>
      <c r="E16" s="92"/>
      <c r="F16" s="92"/>
      <c r="G16" s="92"/>
      <c r="H16" s="92"/>
      <c r="I16" s="92"/>
      <c r="J16" s="93"/>
      <c r="L16" s="1" t="s">
        <v>34</v>
      </c>
    </row>
    <row r="17" spans="1:12" ht="20.100000000000001" customHeight="1">
      <c r="A17" s="3">
        <v>2021</v>
      </c>
      <c r="B17" s="91" t="s">
        <v>27</v>
      </c>
      <c r="C17" s="92"/>
      <c r="D17" s="92"/>
      <c r="E17" s="92"/>
      <c r="F17" s="92"/>
      <c r="G17" s="92"/>
      <c r="H17" s="92"/>
      <c r="I17" s="92"/>
      <c r="J17" s="93"/>
      <c r="L17" s="1" t="s">
        <v>36</v>
      </c>
    </row>
    <row r="18" spans="1:12" ht="20.100000000000001" customHeight="1">
      <c r="A18" s="3">
        <v>2022</v>
      </c>
      <c r="B18" s="91" t="s">
        <v>39</v>
      </c>
      <c r="C18" s="92"/>
      <c r="D18" s="92"/>
      <c r="E18" s="92"/>
      <c r="F18" s="92"/>
      <c r="G18" s="92"/>
      <c r="H18" s="92"/>
      <c r="I18" s="92"/>
      <c r="J18" s="93"/>
      <c r="L18" s="1" t="s">
        <v>35</v>
      </c>
    </row>
    <row r="19" spans="1:12" ht="20.100000000000001" customHeight="1">
      <c r="A19" s="3">
        <v>2023</v>
      </c>
      <c r="B19" s="91" t="s">
        <v>41</v>
      </c>
      <c r="C19" s="97"/>
      <c r="D19" s="97"/>
      <c r="E19" s="97"/>
      <c r="F19" s="97"/>
      <c r="G19" s="97"/>
      <c r="H19" s="97"/>
      <c r="I19" s="97"/>
      <c r="J19" s="98"/>
      <c r="L19" s="1" t="s">
        <v>37</v>
      </c>
    </row>
    <row r="20" spans="1:12" ht="20.100000000000001" customHeight="1">
      <c r="A20" s="3">
        <v>2024</v>
      </c>
      <c r="B20" s="91" t="s">
        <v>42</v>
      </c>
      <c r="C20" s="92"/>
      <c r="D20" s="92"/>
      <c r="E20" s="92"/>
      <c r="F20" s="92"/>
      <c r="G20" s="92"/>
      <c r="H20" s="92"/>
      <c r="I20" s="92"/>
      <c r="J20" s="93"/>
      <c r="L20" s="1" t="s">
        <v>38</v>
      </c>
    </row>
    <row r="21" spans="1:12" ht="20.100000000000001" customHeight="1">
      <c r="A21" s="3">
        <v>2025</v>
      </c>
      <c r="B21" s="91" t="s">
        <v>44</v>
      </c>
      <c r="C21" s="92"/>
      <c r="D21" s="92"/>
      <c r="E21" s="92"/>
      <c r="F21" s="92"/>
      <c r="G21" s="92"/>
      <c r="H21" s="92"/>
      <c r="I21" s="92"/>
      <c r="J21" s="93"/>
    </row>
    <row r="22" spans="1:12" ht="20.100000000000001" customHeight="1">
      <c r="A22" s="3">
        <v>2026</v>
      </c>
      <c r="B22" s="91" t="s">
        <v>43</v>
      </c>
      <c r="C22" s="92"/>
      <c r="D22" s="92"/>
      <c r="E22" s="92"/>
      <c r="F22" s="92"/>
      <c r="G22" s="92"/>
      <c r="H22" s="92"/>
      <c r="I22" s="92"/>
      <c r="J22" s="93"/>
    </row>
    <row r="23" spans="1:12" ht="20.100000000000001" customHeight="1">
      <c r="A23" s="3">
        <v>2027</v>
      </c>
      <c r="B23" s="91" t="s">
        <v>40</v>
      </c>
      <c r="C23" s="92"/>
      <c r="D23" s="92"/>
      <c r="E23" s="92"/>
      <c r="F23" s="92"/>
      <c r="G23" s="92"/>
      <c r="H23" s="92"/>
      <c r="I23" s="92"/>
      <c r="J23" s="93"/>
    </row>
    <row r="24" spans="1:12" ht="20.100000000000001" customHeight="1">
      <c r="A24" s="3">
        <v>2028</v>
      </c>
      <c r="B24" s="91" t="s">
        <v>32</v>
      </c>
      <c r="C24" s="92"/>
      <c r="D24" s="92"/>
      <c r="E24" s="92"/>
      <c r="F24" s="92"/>
      <c r="G24" s="92"/>
      <c r="H24" s="92"/>
      <c r="I24" s="92"/>
      <c r="J24" s="93"/>
    </row>
    <row r="25" spans="1:12" ht="20.100000000000001" customHeight="1" thickBot="1">
      <c r="A25" s="3">
        <v>2029</v>
      </c>
      <c r="B25" s="85" t="s">
        <v>33</v>
      </c>
      <c r="C25" s="86"/>
      <c r="D25" s="86"/>
      <c r="E25" s="86"/>
      <c r="F25" s="86"/>
      <c r="G25" s="86"/>
      <c r="H25" s="86"/>
      <c r="I25" s="86"/>
      <c r="J25" s="87"/>
    </row>
    <row r="26" spans="1:12" ht="20.100000000000001" customHeight="1" thickBot="1">
      <c r="A26" s="4">
        <v>2030</v>
      </c>
      <c r="B26" s="85" t="s">
        <v>31</v>
      </c>
      <c r="C26" s="86"/>
      <c r="D26" s="86"/>
      <c r="E26" s="86"/>
      <c r="F26" s="86"/>
      <c r="G26" s="86"/>
      <c r="H26" s="86"/>
      <c r="I26" s="86"/>
      <c r="J26" s="87"/>
    </row>
  </sheetData>
  <mergeCells count="20">
    <mergeCell ref="B17:J17"/>
    <mergeCell ref="B18:J18"/>
    <mergeCell ref="B19:J19"/>
    <mergeCell ref="B25:J25"/>
    <mergeCell ref="B26:J26"/>
    <mergeCell ref="B3:S3"/>
    <mergeCell ref="B4:S4"/>
    <mergeCell ref="B5:S5"/>
    <mergeCell ref="B6:S6"/>
    <mergeCell ref="B7:S7"/>
    <mergeCell ref="B8:S8"/>
    <mergeCell ref="B9:S9"/>
    <mergeCell ref="B10:S10"/>
    <mergeCell ref="B20:J20"/>
    <mergeCell ref="B21:J21"/>
    <mergeCell ref="B22:J22"/>
    <mergeCell ref="B23:J23"/>
    <mergeCell ref="B24:J24"/>
    <mergeCell ref="B15:J15"/>
    <mergeCell ref="B16:J16"/>
  </mergeCells>
  <phoneticPr fontId="2"/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F14" sqref="F14"/>
    </sheetView>
  </sheetViews>
  <sheetFormatPr defaultColWidth="9.625" defaultRowHeight="20.100000000000001" customHeight="1"/>
  <cols>
    <col min="1" max="1" width="10.75" style="1" customWidth="1"/>
    <col min="2" max="16" width="8.125" style="1" customWidth="1"/>
    <col min="17" max="20" width="6.625" style="1" customWidth="1"/>
    <col min="21" max="16384" width="9.625" style="1"/>
  </cols>
  <sheetData>
    <row r="1" spans="1:16" ht="20.100000000000001" customHeight="1">
      <c r="A1" s="1" t="s">
        <v>7</v>
      </c>
    </row>
    <row r="2" spans="1:16" ht="20.100000000000001" customHeight="1" thickBot="1">
      <c r="O2" s="1" t="s">
        <v>15</v>
      </c>
    </row>
    <row r="3" spans="1:16" ht="30" customHeight="1">
      <c r="A3" s="5" t="s">
        <v>4</v>
      </c>
      <c r="B3" s="6">
        <v>2019</v>
      </c>
      <c r="C3" s="6">
        <v>2020</v>
      </c>
      <c r="D3" s="6">
        <v>2021</v>
      </c>
      <c r="E3" s="6">
        <v>2022</v>
      </c>
      <c r="F3" s="6">
        <v>2023</v>
      </c>
      <c r="G3" s="6">
        <v>2024</v>
      </c>
      <c r="H3" s="6">
        <v>2025</v>
      </c>
      <c r="I3" s="6">
        <v>2026</v>
      </c>
      <c r="J3" s="6">
        <v>2027</v>
      </c>
      <c r="K3" s="6">
        <v>2028</v>
      </c>
      <c r="L3" s="6">
        <v>2029</v>
      </c>
      <c r="M3" s="6">
        <v>2030</v>
      </c>
      <c r="N3" s="6">
        <v>2031</v>
      </c>
      <c r="O3" s="6">
        <v>2032</v>
      </c>
      <c r="P3" s="7" t="s">
        <v>8</v>
      </c>
    </row>
    <row r="4" spans="1:16" ht="30" customHeight="1" thickBot="1">
      <c r="A4" s="8" t="s">
        <v>14</v>
      </c>
      <c r="B4" s="9">
        <v>2.2999999999999998</v>
      </c>
      <c r="C4" s="9">
        <v>5</v>
      </c>
      <c r="D4" s="9">
        <v>5</v>
      </c>
      <c r="E4" s="9">
        <v>6.5</v>
      </c>
      <c r="F4" s="9">
        <v>6.5</v>
      </c>
      <c r="G4" s="9">
        <v>7.9</v>
      </c>
      <c r="H4" s="9">
        <v>7.9</v>
      </c>
      <c r="I4" s="9">
        <v>7.9</v>
      </c>
      <c r="J4" s="9">
        <v>7.9</v>
      </c>
      <c r="K4" s="9">
        <v>7.9</v>
      </c>
      <c r="L4" s="9">
        <v>7.9</v>
      </c>
      <c r="M4" s="9">
        <v>7.9</v>
      </c>
      <c r="N4" s="9">
        <v>7.9</v>
      </c>
      <c r="O4" s="9">
        <v>7.9</v>
      </c>
      <c r="P4" s="10">
        <v>7.9</v>
      </c>
    </row>
    <row r="8" spans="1:16" ht="20.100000000000001" customHeight="1">
      <c r="A8" s="1" t="s">
        <v>12</v>
      </c>
    </row>
    <row r="9" spans="1:16" ht="20.100000000000001" customHeight="1" thickBot="1">
      <c r="L9" s="1" t="s">
        <v>16</v>
      </c>
    </row>
    <row r="10" spans="1:16" ht="30" customHeight="1">
      <c r="A10" s="99" t="s">
        <v>13</v>
      </c>
      <c r="B10" s="89"/>
      <c r="C10" s="100"/>
      <c r="D10" s="11">
        <v>2019</v>
      </c>
      <c r="E10" s="11">
        <v>2020</v>
      </c>
      <c r="F10" s="11">
        <v>2021</v>
      </c>
      <c r="G10" s="11">
        <v>2022</v>
      </c>
      <c r="H10" s="11">
        <v>2023</v>
      </c>
      <c r="I10" s="11">
        <v>2024</v>
      </c>
      <c r="J10" s="11">
        <v>2025</v>
      </c>
      <c r="K10" s="11">
        <v>2026</v>
      </c>
      <c r="L10" s="11">
        <v>2027</v>
      </c>
      <c r="M10" s="12">
        <v>2028</v>
      </c>
    </row>
    <row r="11" spans="1:16" ht="30" customHeight="1">
      <c r="A11" s="101" t="s">
        <v>9</v>
      </c>
      <c r="B11" s="102"/>
      <c r="C11" s="102"/>
      <c r="D11" s="13"/>
      <c r="E11" s="13">
        <v>1200</v>
      </c>
      <c r="F11" s="13">
        <v>1200</v>
      </c>
      <c r="G11" s="13">
        <v>1200</v>
      </c>
      <c r="H11" s="13">
        <v>1200</v>
      </c>
      <c r="I11" s="13">
        <v>1200</v>
      </c>
      <c r="J11" s="13">
        <v>1200</v>
      </c>
      <c r="K11" s="13">
        <v>1200</v>
      </c>
      <c r="L11" s="13">
        <v>1200</v>
      </c>
      <c r="M11" s="14">
        <v>1200</v>
      </c>
    </row>
    <row r="12" spans="1:16" ht="30" customHeight="1">
      <c r="A12" s="101" t="s">
        <v>10</v>
      </c>
      <c r="B12" s="102"/>
      <c r="C12" s="102"/>
      <c r="D12" s="13"/>
      <c r="E12" s="13"/>
      <c r="F12" s="13">
        <v>1200</v>
      </c>
      <c r="G12" s="13">
        <v>1200</v>
      </c>
      <c r="H12" s="13">
        <v>1200</v>
      </c>
      <c r="I12" s="13">
        <v>1200</v>
      </c>
      <c r="J12" s="13">
        <v>1200</v>
      </c>
      <c r="K12" s="13">
        <v>1200</v>
      </c>
      <c r="L12" s="13">
        <v>1200</v>
      </c>
      <c r="M12" s="14">
        <v>1200</v>
      </c>
    </row>
    <row r="13" spans="1:16" ht="30" customHeight="1" thickBot="1">
      <c r="A13" s="103" t="s">
        <v>11</v>
      </c>
      <c r="B13" s="104"/>
      <c r="C13" s="104"/>
      <c r="D13" s="15"/>
      <c r="E13" s="15"/>
      <c r="F13" s="15">
        <v>2600</v>
      </c>
      <c r="G13" s="15">
        <v>4100</v>
      </c>
      <c r="H13" s="15">
        <v>5500</v>
      </c>
      <c r="I13" s="15">
        <v>5500</v>
      </c>
      <c r="J13" s="15">
        <v>5500</v>
      </c>
      <c r="K13" s="15">
        <v>5500</v>
      </c>
      <c r="L13" s="15">
        <v>5500</v>
      </c>
      <c r="M13" s="16">
        <v>5500</v>
      </c>
    </row>
    <row r="14" spans="1:16" ht="20.100000000000001" customHeight="1">
      <c r="A14" s="1" t="s">
        <v>18</v>
      </c>
    </row>
    <row r="15" spans="1:16" ht="20.100000000000001" customHeight="1">
      <c r="A15" s="1" t="s">
        <v>19</v>
      </c>
    </row>
  </sheetData>
  <mergeCells count="4">
    <mergeCell ref="A10:C10"/>
    <mergeCell ref="A11:C11"/>
    <mergeCell ref="A12:C12"/>
    <mergeCell ref="A13:C13"/>
  </mergeCells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別紙１</vt:lpstr>
      <vt:lpstr>別紙２</vt:lpstr>
      <vt:lpstr>別紙３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N0206621</dc:creator>
  <cp:lastModifiedBy>PC073</cp:lastModifiedBy>
  <cp:lastPrinted>2020-10-15T07:11:46Z</cp:lastPrinted>
  <dcterms:created xsi:type="dcterms:W3CDTF">2019-11-26T02:42:51Z</dcterms:created>
  <dcterms:modified xsi:type="dcterms:W3CDTF">2020-10-23T00:09:12Z</dcterms:modified>
</cp:coreProperties>
</file>