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10" windowWidth="14805" windowHeight="7905" tabRatio="784" activeTab="1"/>
  </bookViews>
  <sheets>
    <sheet name="別紙（非適）特環" sheetId="6" r:id="rId1"/>
    <sheet name="別紙（非適）農集" sheetId="7" r:id="rId2"/>
  </sheets>
  <definedNames>
    <definedName name="_xlnm.Print_Area" localSheetId="0">'別紙（非適）特環'!$A$1:$W$70</definedName>
    <definedName name="_xlnm.Print_Titles" localSheetId="0">'別紙（非適）特環'!$A:$V,'別紙（非適）特環'!$1:$3</definedName>
    <definedName name="_xlnm.Print_Titles" localSheetId="1">'別紙（非適）農集'!$1:$3</definedName>
  </definedNames>
  <calcPr calcId="145621"/>
</workbook>
</file>

<file path=xl/calcChain.xml><?xml version="1.0" encoding="utf-8"?>
<calcChain xmlns="http://schemas.openxmlformats.org/spreadsheetml/2006/main">
  <c r="K49" i="7" l="1"/>
  <c r="K49" i="6" l="1"/>
  <c r="W67" i="7" l="1"/>
  <c r="W64" i="7"/>
  <c r="W31" i="7"/>
  <c r="W22" i="7"/>
  <c r="W17" i="7"/>
  <c r="W13" i="7"/>
  <c r="W9" i="7"/>
  <c r="W5" i="7"/>
  <c r="W53" i="7" s="1"/>
  <c r="W67" i="6"/>
  <c r="W64" i="6"/>
  <c r="W31" i="6"/>
  <c r="W22" i="6"/>
  <c r="W17" i="6"/>
  <c r="W13" i="6"/>
  <c r="W9" i="6"/>
  <c r="W5" i="6"/>
  <c r="W53" i="6" s="1"/>
  <c r="W38" i="7" l="1"/>
  <c r="W12" i="7"/>
  <c r="W70" i="7"/>
  <c r="W70" i="6"/>
  <c r="W38" i="6"/>
  <c r="W12" i="6"/>
  <c r="W4" i="6"/>
  <c r="W4" i="7"/>
  <c r="W21" i="7" l="1"/>
  <c r="W39" i="7" s="1"/>
  <c r="W43" i="7" s="1"/>
  <c r="W49" i="7"/>
  <c r="W21" i="6"/>
  <c r="W39" i="6" s="1"/>
  <c r="W43" i="6" s="1"/>
  <c r="W49" i="6"/>
  <c r="V67" i="7"/>
  <c r="U67" i="7"/>
  <c r="T67" i="7"/>
  <c r="S67" i="7"/>
  <c r="R67" i="7"/>
  <c r="Q67" i="7"/>
  <c r="P67" i="7"/>
  <c r="O67" i="7"/>
  <c r="N67" i="7"/>
  <c r="M67" i="7"/>
  <c r="L67" i="7"/>
  <c r="K67" i="7"/>
  <c r="V64" i="7"/>
  <c r="U64" i="7"/>
  <c r="T64" i="7"/>
  <c r="S64" i="7"/>
  <c r="S70" i="7" s="1"/>
  <c r="R64" i="7"/>
  <c r="Q64" i="7"/>
  <c r="P64" i="7"/>
  <c r="O64" i="7"/>
  <c r="N64" i="7"/>
  <c r="M64" i="7"/>
  <c r="L64" i="7"/>
  <c r="K64" i="7"/>
  <c r="V31" i="7"/>
  <c r="U31" i="7"/>
  <c r="T31" i="7"/>
  <c r="S31" i="7"/>
  <c r="R31" i="7"/>
  <c r="Q31" i="7"/>
  <c r="P31" i="7"/>
  <c r="O31" i="7"/>
  <c r="N31" i="7"/>
  <c r="M31" i="7"/>
  <c r="L31" i="7"/>
  <c r="K31" i="7"/>
  <c r="V22" i="7"/>
  <c r="U22" i="7"/>
  <c r="T22" i="7"/>
  <c r="S22" i="7"/>
  <c r="R22" i="7"/>
  <c r="Q22" i="7"/>
  <c r="P22" i="7"/>
  <c r="O22" i="7"/>
  <c r="N22" i="7"/>
  <c r="M22" i="7"/>
  <c r="L22" i="7"/>
  <c r="K22" i="7"/>
  <c r="V17" i="7"/>
  <c r="U17" i="7"/>
  <c r="T17" i="7"/>
  <c r="S17" i="7"/>
  <c r="R17" i="7"/>
  <c r="Q17" i="7"/>
  <c r="P17" i="7"/>
  <c r="O17" i="7"/>
  <c r="N17" i="7"/>
  <c r="M17" i="7"/>
  <c r="L17" i="7"/>
  <c r="K17" i="7"/>
  <c r="V13" i="7"/>
  <c r="U13" i="7"/>
  <c r="U12" i="7" s="1"/>
  <c r="T13" i="7"/>
  <c r="S13" i="7"/>
  <c r="S12" i="7" s="1"/>
  <c r="R13" i="7"/>
  <c r="Q13" i="7"/>
  <c r="P13" i="7"/>
  <c r="O13" i="7"/>
  <c r="N13" i="7"/>
  <c r="M13" i="7"/>
  <c r="L13" i="7"/>
  <c r="K13" i="7"/>
  <c r="V9" i="7"/>
  <c r="U9" i="7"/>
  <c r="T9" i="7"/>
  <c r="S9" i="7"/>
  <c r="R9" i="7"/>
  <c r="Q9" i="7"/>
  <c r="P9" i="7"/>
  <c r="O9" i="7"/>
  <c r="N9" i="7"/>
  <c r="M9" i="7"/>
  <c r="L9" i="7"/>
  <c r="K9" i="7"/>
  <c r="V5" i="7"/>
  <c r="V53" i="7" s="1"/>
  <c r="U5" i="7"/>
  <c r="U53" i="7" s="1"/>
  <c r="T5" i="7"/>
  <c r="T53" i="7" s="1"/>
  <c r="S5" i="7"/>
  <c r="S53" i="7" s="1"/>
  <c r="R5" i="7"/>
  <c r="R53" i="7" s="1"/>
  <c r="Q5" i="7"/>
  <c r="Q53" i="7" s="1"/>
  <c r="P5" i="7"/>
  <c r="P53" i="7" s="1"/>
  <c r="O5" i="7"/>
  <c r="O53" i="7" s="1"/>
  <c r="N5" i="7"/>
  <c r="N53" i="7" s="1"/>
  <c r="M5" i="7"/>
  <c r="M53" i="7" s="1"/>
  <c r="L5" i="7"/>
  <c r="L53" i="7" s="1"/>
  <c r="K5" i="7"/>
  <c r="K53" i="7" s="1"/>
  <c r="V38" i="7" l="1"/>
  <c r="V12" i="7"/>
  <c r="V4" i="7"/>
  <c r="U38" i="7"/>
  <c r="T38" i="7"/>
  <c r="T12" i="7"/>
  <c r="T4" i="7"/>
  <c r="S38" i="7"/>
  <c r="S4" i="7"/>
  <c r="S21" i="7" s="1"/>
  <c r="R38" i="7"/>
  <c r="V70" i="7"/>
  <c r="U70" i="7"/>
  <c r="T70" i="7"/>
  <c r="R70" i="7"/>
  <c r="R12" i="7"/>
  <c r="R4" i="7"/>
  <c r="Q70" i="7"/>
  <c r="Q38" i="7"/>
  <c r="Q12" i="7"/>
  <c r="Q4" i="7"/>
  <c r="P70" i="7"/>
  <c r="P38" i="7"/>
  <c r="P12" i="7"/>
  <c r="P4" i="7"/>
  <c r="O70" i="7"/>
  <c r="O38" i="7"/>
  <c r="O12" i="7"/>
  <c r="N70" i="7"/>
  <c r="N38" i="7"/>
  <c r="N12" i="7"/>
  <c r="M70" i="7"/>
  <c r="N4" i="7"/>
  <c r="M38" i="7"/>
  <c r="M12" i="7"/>
  <c r="L70" i="7"/>
  <c r="L38" i="7"/>
  <c r="L12" i="7"/>
  <c r="L4" i="7"/>
  <c r="K70" i="7"/>
  <c r="K38" i="7"/>
  <c r="K12" i="7"/>
  <c r="K4" i="7"/>
  <c r="M4" i="7"/>
  <c r="U4" i="7"/>
  <c r="O4" i="7"/>
  <c r="V67" i="6"/>
  <c r="U67" i="6"/>
  <c r="T67" i="6"/>
  <c r="S67" i="6"/>
  <c r="R67" i="6"/>
  <c r="Q67" i="6"/>
  <c r="P67" i="6"/>
  <c r="O67" i="6"/>
  <c r="N67" i="6"/>
  <c r="M67" i="6"/>
  <c r="L67" i="6"/>
  <c r="K67" i="6"/>
  <c r="V64" i="6"/>
  <c r="U64" i="6"/>
  <c r="T64" i="6"/>
  <c r="S64" i="6"/>
  <c r="R64" i="6"/>
  <c r="Q64" i="6"/>
  <c r="P64" i="6"/>
  <c r="O64" i="6"/>
  <c r="N64" i="6"/>
  <c r="M64" i="6"/>
  <c r="L64" i="6"/>
  <c r="K64" i="6"/>
  <c r="V31" i="6"/>
  <c r="U31" i="6"/>
  <c r="T31" i="6"/>
  <c r="S31" i="6"/>
  <c r="R31" i="6"/>
  <c r="Q31" i="6"/>
  <c r="P31" i="6"/>
  <c r="O31" i="6"/>
  <c r="N31" i="6"/>
  <c r="M31" i="6"/>
  <c r="L31" i="6"/>
  <c r="K31" i="6"/>
  <c r="V22" i="6"/>
  <c r="U22" i="6"/>
  <c r="T22" i="6"/>
  <c r="S22" i="6"/>
  <c r="R22" i="6"/>
  <c r="Q22" i="6"/>
  <c r="P22" i="6"/>
  <c r="O22" i="6"/>
  <c r="N22" i="6"/>
  <c r="M22" i="6"/>
  <c r="L22" i="6"/>
  <c r="K22" i="6"/>
  <c r="V17" i="6"/>
  <c r="U17" i="6"/>
  <c r="T17" i="6"/>
  <c r="S17" i="6"/>
  <c r="R17" i="6"/>
  <c r="Q17" i="6"/>
  <c r="P17" i="6"/>
  <c r="O17" i="6"/>
  <c r="N17" i="6"/>
  <c r="M17" i="6"/>
  <c r="L17" i="6"/>
  <c r="K17" i="6"/>
  <c r="V13" i="6"/>
  <c r="U13" i="6"/>
  <c r="T13" i="6"/>
  <c r="S13" i="6"/>
  <c r="R13" i="6"/>
  <c r="Q13" i="6"/>
  <c r="P13" i="6"/>
  <c r="O13" i="6"/>
  <c r="N13" i="6"/>
  <c r="M13" i="6"/>
  <c r="L13" i="6"/>
  <c r="K13" i="6"/>
  <c r="V9" i="6"/>
  <c r="U9" i="6"/>
  <c r="T9" i="6"/>
  <c r="S9" i="6"/>
  <c r="R9" i="6"/>
  <c r="Q9" i="6"/>
  <c r="P9" i="6"/>
  <c r="O9" i="6"/>
  <c r="N9" i="6"/>
  <c r="M9" i="6"/>
  <c r="L9" i="6"/>
  <c r="K9" i="6"/>
  <c r="V5" i="6"/>
  <c r="V53" i="6" s="1"/>
  <c r="U5" i="6"/>
  <c r="U53" i="6" s="1"/>
  <c r="T5" i="6"/>
  <c r="T53" i="6" s="1"/>
  <c r="S5" i="6"/>
  <c r="S53" i="6" s="1"/>
  <c r="R5" i="6"/>
  <c r="R53" i="6" s="1"/>
  <c r="Q5" i="6"/>
  <c r="P5" i="6"/>
  <c r="P53" i="6" s="1"/>
  <c r="O5" i="6"/>
  <c r="O53" i="6" s="1"/>
  <c r="N5" i="6"/>
  <c r="N53" i="6" s="1"/>
  <c r="M5" i="6"/>
  <c r="M53" i="6" s="1"/>
  <c r="L5" i="6"/>
  <c r="L53" i="6" s="1"/>
  <c r="K5" i="6"/>
  <c r="K53" i="6" s="1"/>
  <c r="V49" i="7" l="1"/>
  <c r="V21" i="7"/>
  <c r="V39" i="7" s="1"/>
  <c r="V43" i="7" s="1"/>
  <c r="T21" i="7"/>
  <c r="T39" i="7" s="1"/>
  <c r="T43" i="7" s="1"/>
  <c r="T49" i="7"/>
  <c r="S39" i="7"/>
  <c r="S43" i="7" s="1"/>
  <c r="S49" i="7"/>
  <c r="U21" i="7"/>
  <c r="U39" i="7" s="1"/>
  <c r="U43" i="7" s="1"/>
  <c r="U49" i="7"/>
  <c r="R21" i="7"/>
  <c r="R39" i="7" s="1"/>
  <c r="R43" i="7" s="1"/>
  <c r="R49" i="7"/>
  <c r="Q21" i="7"/>
  <c r="Q39" i="7" s="1"/>
  <c r="Q43" i="7" s="1"/>
  <c r="Q49" i="7"/>
  <c r="P21" i="7"/>
  <c r="P39" i="7" s="1"/>
  <c r="P43" i="7" s="1"/>
  <c r="P49" i="7"/>
  <c r="O21" i="7"/>
  <c r="O39" i="7" s="1"/>
  <c r="O43" i="7" s="1"/>
  <c r="O49" i="7"/>
  <c r="N21" i="7"/>
  <c r="N39" i="7" s="1"/>
  <c r="N43" i="7" s="1"/>
  <c r="N49" i="7"/>
  <c r="M21" i="7"/>
  <c r="M39" i="7" s="1"/>
  <c r="M43" i="7" s="1"/>
  <c r="M49" i="7"/>
  <c r="L21" i="7"/>
  <c r="L39" i="7" s="1"/>
  <c r="L43" i="7" s="1"/>
  <c r="L49" i="7"/>
  <c r="K21" i="7"/>
  <c r="K39" i="7" s="1"/>
  <c r="K43" i="7" s="1"/>
  <c r="V70" i="6"/>
  <c r="V38" i="6"/>
  <c r="V12" i="6"/>
  <c r="V4" i="6"/>
  <c r="U70" i="6"/>
  <c r="U38" i="6"/>
  <c r="U12" i="6"/>
  <c r="U4" i="6"/>
  <c r="T70" i="6"/>
  <c r="T38" i="6"/>
  <c r="T12" i="6"/>
  <c r="T4" i="6"/>
  <c r="S70" i="6"/>
  <c r="S38" i="6"/>
  <c r="S12" i="6"/>
  <c r="S4" i="6"/>
  <c r="R70" i="6"/>
  <c r="Q70" i="6"/>
  <c r="P70" i="6"/>
  <c r="O70" i="6"/>
  <c r="R38" i="6"/>
  <c r="R12" i="6"/>
  <c r="R4" i="6"/>
  <c r="Q38" i="6"/>
  <c r="Q12" i="6"/>
  <c r="Q4" i="6"/>
  <c r="Q53" i="6"/>
  <c r="P38" i="6"/>
  <c r="P12" i="6"/>
  <c r="P4" i="6"/>
  <c r="O38" i="6"/>
  <c r="O12" i="6"/>
  <c r="O4" i="6"/>
  <c r="N70" i="6"/>
  <c r="N38" i="6"/>
  <c r="N12" i="6"/>
  <c r="N4" i="6"/>
  <c r="M38" i="6"/>
  <c r="M70" i="6"/>
  <c r="M12" i="6"/>
  <c r="M4" i="6"/>
  <c r="L70" i="6"/>
  <c r="L38" i="6"/>
  <c r="L12" i="6"/>
  <c r="L4" i="6"/>
  <c r="K70" i="6"/>
  <c r="K38" i="6"/>
  <c r="K12" i="6"/>
  <c r="K4" i="6"/>
  <c r="K21" i="6" s="1"/>
  <c r="K39" i="6" s="1"/>
  <c r="K43" i="6" s="1"/>
  <c r="V21" i="6" l="1"/>
  <c r="V39" i="6" s="1"/>
  <c r="V43" i="6" s="1"/>
  <c r="V49" i="6"/>
  <c r="U49" i="6"/>
  <c r="U21" i="6"/>
  <c r="U39" i="6" s="1"/>
  <c r="U43" i="6" s="1"/>
  <c r="T21" i="6"/>
  <c r="T39" i="6" s="1"/>
  <c r="T43" i="6" s="1"/>
  <c r="T49" i="6"/>
  <c r="S21" i="6"/>
  <c r="S39" i="6" s="1"/>
  <c r="S43" i="6" s="1"/>
  <c r="S49" i="6"/>
  <c r="R21" i="6"/>
  <c r="R39" i="6" s="1"/>
  <c r="R43" i="6" s="1"/>
  <c r="R49" i="6"/>
  <c r="Q49" i="6"/>
  <c r="Q21" i="6"/>
  <c r="Q39" i="6" s="1"/>
  <c r="Q43" i="6" s="1"/>
  <c r="P21" i="6"/>
  <c r="P39" i="6" s="1"/>
  <c r="P43" i="6" s="1"/>
  <c r="P49" i="6"/>
  <c r="O21" i="6"/>
  <c r="O39" i="6" s="1"/>
  <c r="O43" i="6" s="1"/>
  <c r="O49" i="6"/>
  <c r="N21" i="6"/>
  <c r="N39" i="6" s="1"/>
  <c r="N43" i="6" s="1"/>
  <c r="N49" i="6"/>
  <c r="M49" i="6"/>
  <c r="M21" i="6"/>
  <c r="M39" i="6" s="1"/>
  <c r="M43" i="6" s="1"/>
  <c r="L21" i="6"/>
  <c r="L39" i="6" s="1"/>
  <c r="L43" i="6" s="1"/>
  <c r="L49" i="6"/>
</calcChain>
</file>

<file path=xl/sharedStrings.xml><?xml version="1.0" encoding="utf-8"?>
<sst xmlns="http://schemas.openxmlformats.org/spreadsheetml/2006/main" count="354" uniqueCount="141">
  <si>
    <t>（３）</t>
  </si>
  <si>
    <t>（４）</t>
  </si>
  <si>
    <t>年　　　　　　度</t>
    <rPh sb="0" eb="8">
      <t>ネンド</t>
    </rPh>
    <phoneticPr fontId="3"/>
  </si>
  <si>
    <t>前々年度</t>
    <rPh sb="0" eb="2">
      <t>ゼンゼン</t>
    </rPh>
    <rPh sb="2" eb="4">
      <t>ネンド</t>
    </rPh>
    <phoneticPr fontId="3"/>
  </si>
  <si>
    <t>前年度</t>
    <rPh sb="0" eb="3">
      <t>ゼンネンド</t>
    </rPh>
    <phoneticPr fontId="3"/>
  </si>
  <si>
    <t>本年度</t>
    <rPh sb="0" eb="3">
      <t>ホンネンド</t>
    </rPh>
    <phoneticPr fontId="3"/>
  </si>
  <si>
    <t>（決算）</t>
    <rPh sb="1" eb="3">
      <t>ケッサン</t>
    </rPh>
    <phoneticPr fontId="3"/>
  </si>
  <si>
    <t>決算
見込</t>
    <rPh sb="0" eb="2">
      <t>ケッサン</t>
    </rPh>
    <rPh sb="3" eb="5">
      <t>ミコ</t>
    </rPh>
    <phoneticPr fontId="3"/>
  </si>
  <si>
    <t>収益的収入</t>
    <rPh sb="0" eb="3">
      <t>シュウエキテキ</t>
    </rPh>
    <rPh sb="3" eb="5">
      <t>シュウニュウ</t>
    </rPh>
    <phoneticPr fontId="3"/>
  </si>
  <si>
    <t>営業収益</t>
    <rPh sb="0" eb="2">
      <t>エイギョウ</t>
    </rPh>
    <rPh sb="2" eb="4">
      <t>シュウエキ</t>
    </rPh>
    <phoneticPr fontId="3"/>
  </si>
  <si>
    <t>料金収入</t>
    <rPh sb="0" eb="2">
      <t>リョウキン</t>
    </rPh>
    <rPh sb="2" eb="4">
      <t>シュウニュウ</t>
    </rPh>
    <phoneticPr fontId="3"/>
  </si>
  <si>
    <t>受託工事収益</t>
    <rPh sb="0" eb="2">
      <t>ジュタク</t>
    </rPh>
    <rPh sb="2" eb="4">
      <t>コウジ</t>
    </rPh>
    <rPh sb="4" eb="6">
      <t>シュウエキ</t>
    </rPh>
    <phoneticPr fontId="3"/>
  </si>
  <si>
    <t>その他</t>
    <rPh sb="2" eb="3">
      <t>タ</t>
    </rPh>
    <phoneticPr fontId="3"/>
  </si>
  <si>
    <t>営業外収益</t>
    <rPh sb="0" eb="3">
      <t>エイギョウガイ</t>
    </rPh>
    <rPh sb="3" eb="5">
      <t>シュウエキ</t>
    </rPh>
    <phoneticPr fontId="3"/>
  </si>
  <si>
    <t>収益的支出</t>
    <rPh sb="0" eb="3">
      <t>シュウエキテキ</t>
    </rPh>
    <rPh sb="3" eb="5">
      <t>シシュツ</t>
    </rPh>
    <phoneticPr fontId="3"/>
  </si>
  <si>
    <t>営業費用</t>
    <rPh sb="0" eb="2">
      <t>エイギョウ</t>
    </rPh>
    <rPh sb="2" eb="4">
      <t>ヒヨウ</t>
    </rPh>
    <phoneticPr fontId="3"/>
  </si>
  <si>
    <t>職員給与費</t>
    <rPh sb="0" eb="2">
      <t>ショクイン</t>
    </rPh>
    <rPh sb="2" eb="5">
      <t>キュウヨヒ</t>
    </rPh>
    <phoneticPr fontId="3"/>
  </si>
  <si>
    <t>営業外費用</t>
    <rPh sb="0" eb="3">
      <t>エイギョウガイ</t>
    </rPh>
    <rPh sb="3" eb="5">
      <t>ヒヨウ</t>
    </rPh>
    <phoneticPr fontId="3"/>
  </si>
  <si>
    <t>支払利息</t>
    <rPh sb="0" eb="2">
      <t>シハライ</t>
    </rPh>
    <rPh sb="2" eb="4">
      <t>リソク</t>
    </rPh>
    <phoneticPr fontId="3"/>
  </si>
  <si>
    <t>(J)</t>
    <phoneticPr fontId="3"/>
  </si>
  <si>
    <t>(K)</t>
    <phoneticPr fontId="3"/>
  </si>
  <si>
    <t>×100</t>
    <phoneticPr fontId="3"/>
  </si>
  <si>
    <t>）</t>
    <phoneticPr fontId="3"/>
  </si>
  <si>
    <t>(O)</t>
    <phoneticPr fontId="3"/>
  </si>
  <si>
    <t>（単位：千円）</t>
    <rPh sb="1" eb="3">
      <t>タンイ</t>
    </rPh>
    <rPh sb="4" eb="6">
      <t>センエン</t>
    </rPh>
    <phoneticPr fontId="3"/>
  </si>
  <si>
    <t>年　　　　　度</t>
    <rPh sb="0" eb="1">
      <t>トシ</t>
    </rPh>
    <rPh sb="6" eb="7">
      <t>ド</t>
    </rPh>
    <phoneticPr fontId="3"/>
  </si>
  <si>
    <t>資本的収入</t>
    <rPh sb="0" eb="3">
      <t>シホンテキ</t>
    </rPh>
    <rPh sb="3" eb="5">
      <t>シュウニュウ</t>
    </rPh>
    <phoneticPr fontId="3"/>
  </si>
  <si>
    <t>うち資本費平準化債</t>
    <rPh sb="2" eb="5">
      <t>シホンヒ</t>
    </rPh>
    <rPh sb="5" eb="7">
      <t>ヘイジュン</t>
    </rPh>
    <rPh sb="7" eb="9">
      <t>カサイ</t>
    </rPh>
    <phoneticPr fontId="3"/>
  </si>
  <si>
    <t>国（都道府県）補助金</t>
    <rPh sb="0" eb="1">
      <t>クニ</t>
    </rPh>
    <rPh sb="2" eb="4">
      <t>トドウ</t>
    </rPh>
    <rPh sb="4" eb="5">
      <t>フ</t>
    </rPh>
    <rPh sb="5" eb="6">
      <t>ケン</t>
    </rPh>
    <rPh sb="7" eb="10">
      <t>ホジョキン</t>
    </rPh>
    <phoneticPr fontId="3"/>
  </si>
  <si>
    <t>固定資産売却代金</t>
    <rPh sb="0" eb="4">
      <t>コテイシサン</t>
    </rPh>
    <rPh sb="4" eb="6">
      <t>バイキャク</t>
    </rPh>
    <rPh sb="6" eb="8">
      <t>ダイキン</t>
    </rPh>
    <phoneticPr fontId="3"/>
  </si>
  <si>
    <t>工事負担金</t>
    <rPh sb="0" eb="2">
      <t>コウジ</t>
    </rPh>
    <rPh sb="2" eb="5">
      <t>フタンキン</t>
    </rPh>
    <phoneticPr fontId="3"/>
  </si>
  <si>
    <t>(A)</t>
    <phoneticPr fontId="3"/>
  </si>
  <si>
    <t>(B)</t>
    <phoneticPr fontId="3"/>
  </si>
  <si>
    <t>(C)</t>
    <phoneticPr fontId="3"/>
  </si>
  <si>
    <t>資本的支出</t>
    <rPh sb="0" eb="3">
      <t>シホンテキ</t>
    </rPh>
    <rPh sb="3" eb="5">
      <t>シシュツ</t>
    </rPh>
    <phoneticPr fontId="3"/>
  </si>
  <si>
    <t>建設改良費</t>
    <rPh sb="0" eb="2">
      <t>ケンセツ</t>
    </rPh>
    <rPh sb="2" eb="5">
      <t>カイリョウヒ</t>
    </rPh>
    <phoneticPr fontId="3"/>
  </si>
  <si>
    <t>うち職員給与費</t>
    <rPh sb="2" eb="4">
      <t>ショクイン</t>
    </rPh>
    <rPh sb="4" eb="7">
      <t>キュウヨヒ</t>
    </rPh>
    <phoneticPr fontId="3"/>
  </si>
  <si>
    <t>他会計借入金残高</t>
    <rPh sb="0" eb="1">
      <t>ホカ</t>
    </rPh>
    <rPh sb="1" eb="3">
      <t>カイケイ</t>
    </rPh>
    <rPh sb="3" eb="6">
      <t>カリイレキン</t>
    </rPh>
    <rPh sb="6" eb="8">
      <t>ザンダカ</t>
    </rPh>
    <phoneticPr fontId="3"/>
  </si>
  <si>
    <t>○他会計繰入金</t>
    <rPh sb="1" eb="2">
      <t>ホカ</t>
    </rPh>
    <rPh sb="2" eb="4">
      <t>カイケイ</t>
    </rPh>
    <rPh sb="4" eb="6">
      <t>クリイレ</t>
    </rPh>
    <rPh sb="6" eb="7">
      <t>キン</t>
    </rPh>
    <phoneticPr fontId="3"/>
  </si>
  <si>
    <t>収益的収支分</t>
    <rPh sb="0" eb="3">
      <t>シュウエキテキ</t>
    </rPh>
    <rPh sb="3" eb="5">
      <t>シュウシ</t>
    </rPh>
    <rPh sb="5" eb="6">
      <t>ブン</t>
    </rPh>
    <phoneticPr fontId="3"/>
  </si>
  <si>
    <t>うち基準内繰入金</t>
    <rPh sb="2" eb="5">
      <t>キジュンナイ</t>
    </rPh>
    <rPh sb="5" eb="7">
      <t>クリイレ</t>
    </rPh>
    <rPh sb="7" eb="8">
      <t>キン</t>
    </rPh>
    <phoneticPr fontId="3"/>
  </si>
  <si>
    <t>うち基準外繰入金</t>
    <rPh sb="2" eb="4">
      <t>キジュン</t>
    </rPh>
    <rPh sb="4" eb="5">
      <t>ガイ</t>
    </rPh>
    <rPh sb="5" eb="7">
      <t>クリイレ</t>
    </rPh>
    <rPh sb="7" eb="8">
      <t>キン</t>
    </rPh>
    <phoneticPr fontId="3"/>
  </si>
  <si>
    <t>資本的収支分</t>
    <rPh sb="0" eb="3">
      <t>シホンテキ</t>
    </rPh>
    <rPh sb="3" eb="5">
      <t>シュウシ</t>
    </rPh>
    <rPh sb="5" eb="6">
      <t>ブン</t>
    </rPh>
    <phoneticPr fontId="3"/>
  </si>
  <si>
    <t>合計</t>
    <rPh sb="0" eb="2">
      <t>ゴウケイ</t>
    </rPh>
    <phoneticPr fontId="3"/>
  </si>
  <si>
    <t>（単位：千円，％）</t>
    <rPh sb="1" eb="3">
      <t>タンイ</t>
    </rPh>
    <rPh sb="4" eb="6">
      <t>センエン</t>
    </rPh>
    <phoneticPr fontId="3"/>
  </si>
  <si>
    <t>区</t>
    <rPh sb="0" eb="1">
      <t>ク</t>
    </rPh>
    <phoneticPr fontId="3"/>
  </si>
  <si>
    <t>分</t>
    <rPh sb="0" eb="1">
      <t>ブン</t>
    </rPh>
    <phoneticPr fontId="3"/>
  </si>
  <si>
    <t>収　益　的　収　支</t>
    <phoneticPr fontId="3"/>
  </si>
  <si>
    <t>総収益</t>
    <rPh sb="0" eb="3">
      <t>ソウシュウエキ</t>
    </rPh>
    <phoneticPr fontId="3"/>
  </si>
  <si>
    <t>(A)</t>
    <phoneticPr fontId="3"/>
  </si>
  <si>
    <t>（１）</t>
    <phoneticPr fontId="3"/>
  </si>
  <si>
    <t>ア</t>
    <phoneticPr fontId="3"/>
  </si>
  <si>
    <t>イ</t>
    <phoneticPr fontId="3"/>
  </si>
  <si>
    <t>ウ</t>
    <phoneticPr fontId="3"/>
  </si>
  <si>
    <t>（２）</t>
    <phoneticPr fontId="3"/>
  </si>
  <si>
    <t>他会計繰入金</t>
    <rPh sb="0" eb="1">
      <t>タ</t>
    </rPh>
    <rPh sb="1" eb="3">
      <t>カイケイ</t>
    </rPh>
    <rPh sb="3" eb="6">
      <t>クリイレキン</t>
    </rPh>
    <phoneticPr fontId="3"/>
  </si>
  <si>
    <t>２</t>
    <phoneticPr fontId="3"/>
  </si>
  <si>
    <t>総費用</t>
    <rPh sb="0" eb="3">
      <t>ソウヒヨウ</t>
    </rPh>
    <phoneticPr fontId="3"/>
  </si>
  <si>
    <t>(D)</t>
    <phoneticPr fontId="3"/>
  </si>
  <si>
    <t>（１）</t>
    <phoneticPr fontId="3"/>
  </si>
  <si>
    <t>ア</t>
    <phoneticPr fontId="3"/>
  </si>
  <si>
    <t>うち退職手当</t>
    <rPh sb="2" eb="4">
      <t>タイショク</t>
    </rPh>
    <rPh sb="4" eb="6">
      <t>テアテ</t>
    </rPh>
    <phoneticPr fontId="3"/>
  </si>
  <si>
    <t>イ</t>
    <phoneticPr fontId="3"/>
  </si>
  <si>
    <t>（２）</t>
    <phoneticPr fontId="3"/>
  </si>
  <si>
    <t>うち一時借入金利息</t>
    <rPh sb="2" eb="4">
      <t>イチジ</t>
    </rPh>
    <rPh sb="4" eb="6">
      <t>カリイレ</t>
    </rPh>
    <rPh sb="6" eb="7">
      <t>キンリ</t>
    </rPh>
    <rPh sb="7" eb="9">
      <t>リソク</t>
    </rPh>
    <phoneticPr fontId="3"/>
  </si>
  <si>
    <t>３</t>
    <phoneticPr fontId="3"/>
  </si>
  <si>
    <t>収支差引</t>
    <rPh sb="0" eb="2">
      <t>シュウシ</t>
    </rPh>
    <rPh sb="2" eb="4">
      <t>サシヒキ</t>
    </rPh>
    <phoneticPr fontId="3"/>
  </si>
  <si>
    <t>(A)-(D)</t>
    <phoneticPr fontId="3"/>
  </si>
  <si>
    <t>(E)</t>
    <phoneticPr fontId="3"/>
  </si>
  <si>
    <t>資　本　的　収　支</t>
    <rPh sb="0" eb="1">
      <t>シ</t>
    </rPh>
    <rPh sb="2" eb="3">
      <t>ホン</t>
    </rPh>
    <rPh sb="4" eb="5">
      <t>テキ</t>
    </rPh>
    <rPh sb="6" eb="7">
      <t>オサム</t>
    </rPh>
    <rPh sb="8" eb="9">
      <t>ササ</t>
    </rPh>
    <phoneticPr fontId="3"/>
  </si>
  <si>
    <t>(F)</t>
    <phoneticPr fontId="3"/>
  </si>
  <si>
    <t>地方債</t>
    <rPh sb="0" eb="3">
      <t>チホウサイ</t>
    </rPh>
    <phoneticPr fontId="3"/>
  </si>
  <si>
    <t>他会計補助金</t>
    <rPh sb="0" eb="3">
      <t>タカイケイ</t>
    </rPh>
    <rPh sb="3" eb="6">
      <t>ホジョキン</t>
    </rPh>
    <phoneticPr fontId="3"/>
  </si>
  <si>
    <t>他会計借入金</t>
    <rPh sb="0" eb="3">
      <t>タカイケイ</t>
    </rPh>
    <rPh sb="3" eb="6">
      <t>カリイレキン</t>
    </rPh>
    <phoneticPr fontId="3"/>
  </si>
  <si>
    <t>（５）</t>
  </si>
  <si>
    <t>（６）</t>
  </si>
  <si>
    <t>（７）</t>
  </si>
  <si>
    <t>２</t>
    <phoneticPr fontId="3"/>
  </si>
  <si>
    <t>(G)</t>
    <phoneticPr fontId="3"/>
  </si>
  <si>
    <t>地方債償還金</t>
    <rPh sb="0" eb="3">
      <t>チホウサイ</t>
    </rPh>
    <rPh sb="3" eb="6">
      <t>ショウカンキン</t>
    </rPh>
    <phoneticPr fontId="3"/>
  </si>
  <si>
    <t>(H)</t>
    <phoneticPr fontId="3"/>
  </si>
  <si>
    <t>他会計長期借入金返還金</t>
    <rPh sb="0" eb="1">
      <t>タ</t>
    </rPh>
    <rPh sb="1" eb="3">
      <t>カイケイ</t>
    </rPh>
    <rPh sb="3" eb="5">
      <t>チョウキ</t>
    </rPh>
    <rPh sb="5" eb="8">
      <t>カリイレキン</t>
    </rPh>
    <rPh sb="8" eb="10">
      <t>ヘンカン</t>
    </rPh>
    <rPh sb="10" eb="11">
      <t>キン</t>
    </rPh>
    <phoneticPr fontId="3"/>
  </si>
  <si>
    <t>他会計への繰出金</t>
    <rPh sb="0" eb="3">
      <t>タカイケイ</t>
    </rPh>
    <rPh sb="5" eb="7">
      <t>クリダシ</t>
    </rPh>
    <rPh sb="7" eb="8">
      <t>キン</t>
    </rPh>
    <phoneticPr fontId="3"/>
  </si>
  <si>
    <t>(F)-(G)</t>
    <phoneticPr fontId="3"/>
  </si>
  <si>
    <t>(I)</t>
    <phoneticPr fontId="3"/>
  </si>
  <si>
    <t>収支再差引</t>
    <rPh sb="0" eb="2">
      <t>シュウシ</t>
    </rPh>
    <rPh sb="2" eb="3">
      <t>フタタ</t>
    </rPh>
    <rPh sb="3" eb="5">
      <t>サシヒキ</t>
    </rPh>
    <phoneticPr fontId="3"/>
  </si>
  <si>
    <t>(E)+(I)</t>
    <phoneticPr fontId="3"/>
  </si>
  <si>
    <t>(J)</t>
    <phoneticPr fontId="3"/>
  </si>
  <si>
    <t>積立金</t>
    <rPh sb="0" eb="3">
      <t>ツミタテキン</t>
    </rPh>
    <phoneticPr fontId="3"/>
  </si>
  <si>
    <t>(K)</t>
    <phoneticPr fontId="3"/>
  </si>
  <si>
    <t>前年度からの繰越金</t>
    <rPh sb="0" eb="3">
      <t>ゼンネンド</t>
    </rPh>
    <rPh sb="6" eb="9">
      <t>クリコシキン</t>
    </rPh>
    <phoneticPr fontId="3"/>
  </si>
  <si>
    <t>(L)</t>
    <phoneticPr fontId="3"/>
  </si>
  <si>
    <t>前年度繰上充用金</t>
    <rPh sb="0" eb="3">
      <t>ゼンネンド</t>
    </rPh>
    <rPh sb="3" eb="5">
      <t>クリアゲ</t>
    </rPh>
    <rPh sb="5" eb="7">
      <t>ジュウヨウ</t>
    </rPh>
    <rPh sb="7" eb="8">
      <t>キン</t>
    </rPh>
    <phoneticPr fontId="3"/>
  </si>
  <si>
    <t>(M)</t>
    <phoneticPr fontId="3"/>
  </si>
  <si>
    <t>形式収支</t>
    <rPh sb="0" eb="2">
      <t>ケイシキ</t>
    </rPh>
    <rPh sb="2" eb="4">
      <t>シュウシ</t>
    </rPh>
    <phoneticPr fontId="3"/>
  </si>
  <si>
    <t>(J)-(K)+(L)-(M)</t>
    <phoneticPr fontId="3"/>
  </si>
  <si>
    <t>(N)</t>
    <phoneticPr fontId="3"/>
  </si>
  <si>
    <t>翌年度へ繰り越すべき財源</t>
    <rPh sb="0" eb="3">
      <t>ヨクネンド</t>
    </rPh>
    <rPh sb="4" eb="5">
      <t>ク</t>
    </rPh>
    <rPh sb="6" eb="7">
      <t>コ</t>
    </rPh>
    <rPh sb="10" eb="12">
      <t>ザイゲン</t>
    </rPh>
    <phoneticPr fontId="3"/>
  </si>
  <si>
    <t>(O)</t>
    <phoneticPr fontId="3"/>
  </si>
  <si>
    <t>実質収支</t>
    <rPh sb="0" eb="2">
      <t>ジッシツ</t>
    </rPh>
    <rPh sb="2" eb="4">
      <t>シュウシ</t>
    </rPh>
    <phoneticPr fontId="3"/>
  </si>
  <si>
    <t>黒字</t>
    <rPh sb="0" eb="2">
      <t>クロジ</t>
    </rPh>
    <phoneticPr fontId="3"/>
  </si>
  <si>
    <t>(P)</t>
    <phoneticPr fontId="3"/>
  </si>
  <si>
    <t>(N)-(O)</t>
    <phoneticPr fontId="3"/>
  </si>
  <si>
    <t>赤字</t>
    <rPh sb="0" eb="2">
      <t>アカジ</t>
    </rPh>
    <phoneticPr fontId="3"/>
  </si>
  <si>
    <t>(Q)</t>
    <phoneticPr fontId="3"/>
  </si>
  <si>
    <t>赤字比率（</t>
    <rPh sb="0" eb="2">
      <t>アカジ</t>
    </rPh>
    <phoneticPr fontId="3"/>
  </si>
  <si>
    <t>×100</t>
    <phoneticPr fontId="3"/>
  </si>
  <si>
    <t>）</t>
    <phoneticPr fontId="3"/>
  </si>
  <si>
    <t>(B)-(C)</t>
    <phoneticPr fontId="3"/>
  </si>
  <si>
    <t>収益的収支比率（</t>
    <rPh sb="0" eb="3">
      <t>シュウエキテキ</t>
    </rPh>
    <rPh sb="3" eb="5">
      <t>シュウシ</t>
    </rPh>
    <phoneticPr fontId="3"/>
  </si>
  <si>
    <t>(A)</t>
    <phoneticPr fontId="3"/>
  </si>
  <si>
    <t>(D)+(H)</t>
    <phoneticPr fontId="3"/>
  </si>
  <si>
    <t>地方財政法施行令第16条第１項により算定した
資金の不足額</t>
    <rPh sb="23" eb="25">
      <t>シキン</t>
    </rPh>
    <rPh sb="26" eb="29">
      <t>フソクガク</t>
    </rPh>
    <phoneticPr fontId="3"/>
  </si>
  <si>
    <t>(R)</t>
    <phoneticPr fontId="3"/>
  </si>
  <si>
    <t>営業収益－受託工事収益　(B)-(C)</t>
    <rPh sb="0" eb="2">
      <t>エイギョウ</t>
    </rPh>
    <rPh sb="2" eb="4">
      <t>シュウエキ</t>
    </rPh>
    <rPh sb="5" eb="7">
      <t>ジュタク</t>
    </rPh>
    <rPh sb="7" eb="9">
      <t>コウジ</t>
    </rPh>
    <rPh sb="9" eb="11">
      <t>シュウエキ</t>
    </rPh>
    <phoneticPr fontId="3"/>
  </si>
  <si>
    <t>(S)</t>
    <phoneticPr fontId="3"/>
  </si>
  <si>
    <t xml:space="preserve">地方財政法による
資金不足の比率   </t>
    <rPh sb="0" eb="2">
      <t>チホウ</t>
    </rPh>
    <rPh sb="2" eb="4">
      <t>ザイセイ</t>
    </rPh>
    <rPh sb="4" eb="5">
      <t>ホウ</t>
    </rPh>
    <rPh sb="9" eb="11">
      <t>シキン</t>
    </rPh>
    <rPh sb="11" eb="13">
      <t>ブソク</t>
    </rPh>
    <rPh sb="14" eb="16">
      <t>ヒリツ</t>
    </rPh>
    <phoneticPr fontId="3"/>
  </si>
  <si>
    <t>((R)/(S)×100)</t>
    <phoneticPr fontId="3"/>
  </si>
  <si>
    <t>健全化法施行令第16条により算定した
資金の不足額</t>
    <phoneticPr fontId="3"/>
  </si>
  <si>
    <t>（T)</t>
    <phoneticPr fontId="3"/>
  </si>
  <si>
    <t>健全化法施行規則第６条に規定する
解消可能資金不足額</t>
    <phoneticPr fontId="3"/>
  </si>
  <si>
    <t>(U)</t>
    <phoneticPr fontId="3"/>
  </si>
  <si>
    <t>健全化法施行令第17条により算定した
事業の規模</t>
    <phoneticPr fontId="3"/>
  </si>
  <si>
    <t>(V)</t>
    <phoneticPr fontId="3"/>
  </si>
  <si>
    <r>
      <rPr>
        <sz val="10"/>
        <rFont val="ＭＳ Ｐゴシック"/>
        <family val="3"/>
        <charset val="128"/>
      </rPr>
      <t>健全化法第22条により算定した</t>
    </r>
    <r>
      <rPr>
        <sz val="11"/>
        <color theme="1"/>
        <rFont val="ＭＳ Ｐゴシック"/>
        <family val="2"/>
        <scheme val="minor"/>
      </rPr>
      <t xml:space="preserve">
資金不足比率</t>
    </r>
    <phoneticPr fontId="3"/>
  </si>
  <si>
    <t>(（T）/（V）×100)</t>
    <phoneticPr fontId="3"/>
  </si>
  <si>
    <t>(W)</t>
    <phoneticPr fontId="3"/>
  </si>
  <si>
    <t>地方債残高</t>
    <rPh sb="0" eb="3">
      <t>チホウサイ</t>
    </rPh>
    <rPh sb="3" eb="5">
      <t>ザンダカ</t>
    </rPh>
    <phoneticPr fontId="3"/>
  </si>
  <si>
    <t>(X)</t>
    <phoneticPr fontId="3"/>
  </si>
  <si>
    <r>
      <t>　29</t>
    </r>
    <r>
      <rPr>
        <sz val="11"/>
        <rFont val="ＭＳ Ｐゴシック"/>
        <family val="3"/>
        <charset val="128"/>
      </rPr>
      <t>年度</t>
    </r>
    <rPh sb="3" eb="5">
      <t>ネンド</t>
    </rPh>
    <phoneticPr fontId="3"/>
  </si>
  <si>
    <r>
      <t>　30年度</t>
    </r>
    <r>
      <rPr>
        <sz val="11"/>
        <rFont val="ＭＳ Ｐゴシック"/>
        <family val="3"/>
        <charset val="128"/>
      </rPr>
      <t/>
    </r>
    <rPh sb="3" eb="5">
      <t>ネンド</t>
    </rPh>
    <phoneticPr fontId="3"/>
  </si>
  <si>
    <r>
      <t>　31年度</t>
    </r>
    <r>
      <rPr>
        <sz val="11"/>
        <rFont val="ＭＳ Ｐゴシック"/>
        <family val="3"/>
        <charset val="128"/>
      </rPr>
      <t/>
    </r>
    <rPh sb="3" eb="5">
      <t>ネンド</t>
    </rPh>
    <phoneticPr fontId="3"/>
  </si>
  <si>
    <r>
      <t>　32年度</t>
    </r>
    <r>
      <rPr>
        <sz val="11"/>
        <rFont val="ＭＳ Ｐゴシック"/>
        <family val="3"/>
        <charset val="128"/>
      </rPr>
      <t/>
    </r>
    <rPh sb="3" eb="5">
      <t>ネンド</t>
    </rPh>
    <phoneticPr fontId="3"/>
  </si>
  <si>
    <r>
      <t>　33年度</t>
    </r>
    <r>
      <rPr>
        <sz val="11"/>
        <rFont val="ＭＳ Ｐゴシック"/>
        <family val="3"/>
        <charset val="128"/>
      </rPr>
      <t/>
    </r>
    <rPh sb="3" eb="5">
      <t>ネンド</t>
    </rPh>
    <phoneticPr fontId="3"/>
  </si>
  <si>
    <r>
      <t>　34年度</t>
    </r>
    <r>
      <rPr>
        <sz val="11"/>
        <rFont val="ＭＳ Ｐゴシック"/>
        <family val="3"/>
        <charset val="128"/>
      </rPr>
      <t/>
    </r>
    <rPh sb="3" eb="5">
      <t>ネンド</t>
    </rPh>
    <phoneticPr fontId="3"/>
  </si>
  <si>
    <r>
      <t>　35年度</t>
    </r>
    <r>
      <rPr>
        <sz val="11"/>
        <rFont val="ＭＳ Ｐゴシック"/>
        <family val="3"/>
        <charset val="128"/>
      </rPr>
      <t/>
    </r>
    <rPh sb="3" eb="5">
      <t>ネンド</t>
    </rPh>
    <phoneticPr fontId="3"/>
  </si>
  <si>
    <r>
      <t>　36年度</t>
    </r>
    <r>
      <rPr>
        <sz val="11"/>
        <rFont val="ＭＳ Ｐゴシック"/>
        <family val="3"/>
        <charset val="128"/>
      </rPr>
      <t/>
    </r>
    <rPh sb="3" eb="5">
      <t>ネンド</t>
    </rPh>
    <phoneticPr fontId="3"/>
  </si>
  <si>
    <r>
      <t>　37年度</t>
    </r>
    <r>
      <rPr>
        <sz val="11"/>
        <rFont val="ＭＳ Ｐゴシック"/>
        <family val="3"/>
        <charset val="128"/>
      </rPr>
      <t/>
    </r>
    <rPh sb="3" eb="5">
      <t>ネンド</t>
    </rPh>
    <phoneticPr fontId="3"/>
  </si>
  <si>
    <r>
      <t>　38年度</t>
    </r>
    <r>
      <rPr>
        <sz val="11"/>
        <rFont val="ＭＳ Ｐゴシック"/>
        <family val="3"/>
        <charset val="128"/>
      </rPr>
      <t/>
    </r>
    <rPh sb="3" eb="5">
      <t>ネンド</t>
    </rPh>
    <phoneticPr fontId="3"/>
  </si>
  <si>
    <t>特環</t>
    <rPh sb="0" eb="1">
      <t>トク</t>
    </rPh>
    <rPh sb="1" eb="2">
      <t>カン</t>
    </rPh>
    <phoneticPr fontId="1"/>
  </si>
  <si>
    <t>農集</t>
    <rPh sb="0" eb="2">
      <t>ノウシュウ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</si>
</sst>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&quot;年度&quot;"/>
    <numFmt numFmtId="177" formatCode="#,##0;&quot;△ &quot;#,##0"/>
    <numFmt numFmtId="178" formatCode="#,##0.00;&quot;△ &quot;#,##0.00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8">
    <xf numFmtId="0" fontId="0" fillId="0" borderId="0" xfId="0"/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176" fontId="2" fillId="0" borderId="9" xfId="1" applyNumberFormat="1" applyFont="1" applyFill="1" applyBorder="1" applyAlignment="1">
      <alignment vertical="center"/>
    </xf>
    <xf numFmtId="176" fontId="2" fillId="0" borderId="1" xfId="1" applyNumberFormat="1" applyFont="1" applyFill="1" applyBorder="1" applyAlignment="1">
      <alignment vertical="center"/>
    </xf>
    <xf numFmtId="176" fontId="2" fillId="0" borderId="1" xfId="1" applyNumberFormat="1" applyFont="1" applyFill="1" applyBorder="1" applyAlignment="1">
      <alignment horizontal="right" vertical="center"/>
    </xf>
    <xf numFmtId="176" fontId="2" fillId="0" borderId="2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horizontal="center" vertical="center"/>
    </xf>
    <xf numFmtId="176" fontId="2" fillId="0" borderId="0" xfId="1" applyNumberFormat="1" applyFont="1" applyFill="1" applyAlignment="1">
      <alignment vertical="center"/>
    </xf>
    <xf numFmtId="176" fontId="2" fillId="0" borderId="11" xfId="1" applyNumberFormat="1" applyFont="1" applyFill="1" applyBorder="1" applyAlignment="1">
      <alignment vertical="center"/>
    </xf>
    <xf numFmtId="176" fontId="2" fillId="0" borderId="12" xfId="1" applyNumberFormat="1" applyFont="1" applyFill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14" xfId="1" applyNumberFormat="1" applyFont="1" applyFill="1" applyBorder="1" applyAlignment="1">
      <alignment horizontal="distributed" vertical="center" justifyLastLine="1"/>
    </xf>
    <xf numFmtId="38" fontId="0" fillId="0" borderId="4" xfId="2" applyFont="1" applyFill="1" applyBorder="1" applyAlignment="1">
      <alignment horizontal="distributed" vertical="center"/>
    </xf>
    <xf numFmtId="38" fontId="0" fillId="0" borderId="5" xfId="2" applyFont="1" applyFill="1" applyBorder="1" applyAlignment="1">
      <alignment horizontal="center" vertical="center"/>
    </xf>
    <xf numFmtId="38" fontId="0" fillId="0" borderId="0" xfId="2" applyFont="1" applyFill="1" applyAlignment="1">
      <alignment vertical="center"/>
    </xf>
    <xf numFmtId="38" fontId="0" fillId="0" borderId="4" xfId="2" quotePrefix="1" applyFont="1" applyFill="1" applyBorder="1" applyAlignment="1">
      <alignment horizontal="right" vertical="center"/>
    </xf>
    <xf numFmtId="38" fontId="0" fillId="0" borderId="1" xfId="2" quotePrefix="1" applyFont="1" applyFill="1" applyBorder="1" applyAlignment="1">
      <alignment horizontal="right" vertical="center"/>
    </xf>
    <xf numFmtId="38" fontId="0" fillId="0" borderId="0" xfId="2" applyFont="1" applyFill="1" applyBorder="1" applyAlignment="1">
      <alignment vertical="center"/>
    </xf>
    <xf numFmtId="38" fontId="0" fillId="0" borderId="12" xfId="2" applyFont="1" applyFill="1" applyBorder="1" applyAlignment="1">
      <alignment vertical="center"/>
    </xf>
    <xf numFmtId="38" fontId="0" fillId="0" borderId="13" xfId="2" applyFont="1" applyFill="1" applyBorder="1" applyAlignment="1">
      <alignment vertical="center"/>
    </xf>
    <xf numFmtId="38" fontId="0" fillId="0" borderId="4" xfId="2" quotePrefix="1" applyFont="1" applyFill="1" applyBorder="1" applyAlignment="1">
      <alignment vertical="center"/>
    </xf>
    <xf numFmtId="38" fontId="0" fillId="0" borderId="4" xfId="2" applyFont="1" applyFill="1" applyBorder="1" applyAlignment="1">
      <alignment vertical="center"/>
    </xf>
    <xf numFmtId="38" fontId="0" fillId="0" borderId="2" xfId="2" applyFont="1" applyFill="1" applyBorder="1" applyAlignment="1">
      <alignment horizontal="center" vertical="center"/>
    </xf>
    <xf numFmtId="38" fontId="0" fillId="0" borderId="1" xfId="2" applyFont="1" applyFill="1" applyBorder="1" applyAlignment="1">
      <alignment horizontal="center" vertical="center"/>
    </xf>
    <xf numFmtId="38" fontId="0" fillId="0" borderId="4" xfId="2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176" fontId="2" fillId="0" borderId="1" xfId="1" applyNumberFormat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vertical="center"/>
    </xf>
    <xf numFmtId="0" fontId="2" fillId="0" borderId="6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0" fontId="2" fillId="0" borderId="11" xfId="1" applyFont="1" applyFill="1" applyBorder="1" applyAlignment="1">
      <alignment vertical="center"/>
    </xf>
    <xf numFmtId="0" fontId="2" fillId="0" borderId="12" xfId="1" applyFont="1" applyFill="1" applyBorder="1" applyAlignment="1">
      <alignment vertical="center"/>
    </xf>
    <xf numFmtId="0" fontId="2" fillId="0" borderId="13" xfId="1" applyFont="1" applyFill="1" applyBorder="1" applyAlignment="1">
      <alignment vertical="center"/>
    </xf>
    <xf numFmtId="0" fontId="2" fillId="0" borderId="0" xfId="1" applyFont="1" applyFill="1" applyAlignment="1">
      <alignment horizontal="center" vertical="center"/>
    </xf>
    <xf numFmtId="176" fontId="2" fillId="0" borderId="9" xfId="1" applyNumberFormat="1" applyFont="1" applyFill="1" applyBorder="1" applyAlignment="1">
      <alignment horizontal="center" vertical="center"/>
    </xf>
    <xf numFmtId="176" fontId="2" fillId="0" borderId="1" xfId="1" applyNumberFormat="1" applyFont="1" applyFill="1" applyBorder="1" applyAlignment="1">
      <alignment horizontal="center" vertical="center"/>
    </xf>
    <xf numFmtId="176" fontId="2" fillId="0" borderId="11" xfId="1" applyNumberFormat="1" applyFont="1" applyFill="1" applyBorder="1" applyAlignment="1">
      <alignment horizontal="center" vertical="center"/>
    </xf>
    <xf numFmtId="176" fontId="2" fillId="0" borderId="12" xfId="1" applyNumberFormat="1" applyFont="1" applyFill="1" applyBorder="1" applyAlignment="1">
      <alignment horizontal="center" vertical="center"/>
    </xf>
    <xf numFmtId="49" fontId="2" fillId="0" borderId="7" xfId="1" quotePrefix="1" applyNumberFormat="1" applyFont="1" applyFill="1" applyBorder="1" applyAlignment="1">
      <alignment vertical="center"/>
    </xf>
    <xf numFmtId="177" fontId="0" fillId="0" borderId="8" xfId="2" applyNumberFormat="1" applyFont="1" applyFill="1" applyBorder="1" applyAlignment="1">
      <alignment horizontal="right" vertical="center"/>
    </xf>
    <xf numFmtId="49" fontId="0" fillId="0" borderId="7" xfId="2" applyNumberFormat="1" applyFont="1" applyFill="1" applyBorder="1" applyAlignment="1">
      <alignment horizontal="right" vertical="center"/>
    </xf>
    <xf numFmtId="38" fontId="0" fillId="0" borderId="4" xfId="2" applyFont="1" applyFill="1" applyBorder="1" applyAlignment="1">
      <alignment horizontal="right" vertical="center"/>
    </xf>
    <xf numFmtId="49" fontId="0" fillId="0" borderId="7" xfId="2" quotePrefix="1" applyNumberFormat="1" applyFont="1" applyFill="1" applyBorder="1" applyAlignment="1">
      <alignment horizontal="right" vertical="center"/>
    </xf>
    <xf numFmtId="49" fontId="0" fillId="0" borderId="4" xfId="2" applyNumberFormat="1" applyFont="1" applyFill="1" applyBorder="1" applyAlignment="1">
      <alignment horizontal="center" vertical="center"/>
    </xf>
    <xf numFmtId="177" fontId="2" fillId="2" borderId="8" xfId="2" applyNumberFormat="1" applyFont="1" applyFill="1" applyBorder="1" applyAlignment="1">
      <alignment horizontal="right" vertical="center"/>
    </xf>
    <xf numFmtId="49" fontId="0" fillId="0" borderId="9" xfId="2" quotePrefix="1" applyNumberFormat="1" applyFont="1" applyFill="1" applyBorder="1" applyAlignment="1">
      <alignment horizontal="right" vertical="center"/>
    </xf>
    <xf numFmtId="49" fontId="0" fillId="0" borderId="1" xfId="2" applyNumberFormat="1" applyFont="1" applyFill="1" applyBorder="1" applyAlignment="1">
      <alignment horizontal="center" vertical="center"/>
    </xf>
    <xf numFmtId="49" fontId="0" fillId="0" borderId="7" xfId="2" applyNumberFormat="1" applyFont="1" applyFill="1" applyBorder="1" applyAlignment="1">
      <alignment vertical="center"/>
    </xf>
    <xf numFmtId="49" fontId="2" fillId="0" borderId="7" xfId="1" applyNumberFormat="1" applyFont="1" applyFill="1" applyBorder="1" applyAlignment="1">
      <alignment vertical="center"/>
    </xf>
    <xf numFmtId="49" fontId="0" fillId="0" borderId="11" xfId="2" quotePrefix="1" applyNumberFormat="1" applyFont="1" applyFill="1" applyBorder="1" applyAlignment="1">
      <alignment horizontal="right" vertical="center"/>
    </xf>
    <xf numFmtId="38" fontId="0" fillId="0" borderId="12" xfId="2" quotePrefix="1" applyFont="1" applyFill="1" applyBorder="1" applyAlignment="1">
      <alignment horizontal="right" vertical="center"/>
    </xf>
    <xf numFmtId="38" fontId="0" fillId="0" borderId="12" xfId="2" applyFont="1" applyFill="1" applyBorder="1" applyAlignment="1">
      <alignment horizontal="center" vertical="center"/>
    </xf>
    <xf numFmtId="38" fontId="0" fillId="0" borderId="13" xfId="2" applyFont="1" applyFill="1" applyBorder="1" applyAlignment="1">
      <alignment horizontal="distributed" vertical="center"/>
    </xf>
    <xf numFmtId="49" fontId="0" fillId="0" borderId="11" xfId="2" applyNumberFormat="1" applyFont="1" applyFill="1" applyBorder="1" applyAlignment="1">
      <alignment vertical="center"/>
    </xf>
    <xf numFmtId="49" fontId="0" fillId="0" borderId="12" xfId="2" applyNumberFormat="1" applyFont="1" applyFill="1" applyBorder="1" applyAlignment="1">
      <alignment horizontal="right" vertical="center"/>
    </xf>
    <xf numFmtId="0" fontId="2" fillId="0" borderId="7" xfId="1" applyFont="1" applyFill="1" applyBorder="1" applyAlignment="1">
      <alignment horizontal="center" vertical="center"/>
    </xf>
    <xf numFmtId="49" fontId="0" fillId="0" borderId="4" xfId="2" applyNumberFormat="1" applyFont="1" applyFill="1" applyBorder="1" applyAlignment="1">
      <alignment vertical="center"/>
    </xf>
    <xf numFmtId="38" fontId="0" fillId="0" borderId="1" xfId="2" quotePrefix="1" applyFont="1" applyFill="1" applyBorder="1" applyAlignment="1">
      <alignment vertical="center"/>
    </xf>
    <xf numFmtId="177" fontId="2" fillId="0" borderId="10" xfId="2" applyNumberFormat="1" applyFont="1" applyFill="1" applyBorder="1" applyAlignment="1">
      <alignment horizontal="right" vertical="center"/>
    </xf>
    <xf numFmtId="49" fontId="0" fillId="0" borderId="1" xfId="2" applyNumberFormat="1" applyFont="1" applyFill="1" applyBorder="1" applyAlignment="1">
      <alignment horizontal="right" vertical="center"/>
    </xf>
    <xf numFmtId="38" fontId="0" fillId="0" borderId="1" xfId="2" applyFont="1" applyFill="1" applyBorder="1" applyAlignment="1">
      <alignment horizontal="right" vertical="center"/>
    </xf>
    <xf numFmtId="177" fontId="2" fillId="2" borderId="10" xfId="2" applyNumberFormat="1" applyFont="1" applyFill="1" applyBorder="1" applyAlignment="1">
      <alignment horizontal="right" vertical="center"/>
    </xf>
    <xf numFmtId="49" fontId="0" fillId="0" borderId="11" xfId="2" applyNumberFormat="1" applyFont="1" applyFill="1" applyBorder="1" applyAlignment="1">
      <alignment horizontal="right" vertical="center"/>
    </xf>
    <xf numFmtId="38" fontId="0" fillId="0" borderId="13" xfId="2" applyFont="1" applyFill="1" applyBorder="1" applyAlignment="1">
      <alignment horizontal="right" vertical="center"/>
    </xf>
    <xf numFmtId="177" fontId="0" fillId="0" borderId="10" xfId="2" applyNumberFormat="1" applyFont="1" applyFill="1" applyBorder="1" applyAlignment="1">
      <alignment horizontal="right" vertical="center"/>
    </xf>
    <xf numFmtId="38" fontId="0" fillId="0" borderId="12" xfId="2" applyFont="1" applyFill="1" applyBorder="1" applyAlignment="1">
      <alignment horizontal="right" vertical="center"/>
    </xf>
    <xf numFmtId="0" fontId="2" fillId="0" borderId="12" xfId="1" applyFont="1" applyFill="1" applyBorder="1" applyAlignment="1">
      <alignment horizontal="center" vertical="center" textRotation="255"/>
    </xf>
    <xf numFmtId="0" fontId="2" fillId="0" borderId="7" xfId="1" quotePrefix="1" applyFont="1" applyFill="1" applyBorder="1" applyAlignment="1">
      <alignment horizontal="center" vertical="distributed"/>
    </xf>
    <xf numFmtId="0" fontId="2" fillId="0" borderId="4" xfId="1" quotePrefix="1" applyFont="1" applyFill="1" applyBorder="1" applyAlignment="1">
      <alignment horizontal="center" vertical="distributed"/>
    </xf>
    <xf numFmtId="0" fontId="2" fillId="0" borderId="4" xfId="1" applyFont="1" applyFill="1" applyBorder="1" applyAlignment="1">
      <alignment horizontal="distributed" vertical="center"/>
    </xf>
    <xf numFmtId="0" fontId="2" fillId="0" borderId="1" xfId="1" quotePrefix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38" fontId="0" fillId="0" borderId="0" xfId="2" quotePrefix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distributed" vertical="center"/>
    </xf>
    <xf numFmtId="38" fontId="0" fillId="0" borderId="0" xfId="2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distributed" vertical="center"/>
    </xf>
    <xf numFmtId="38" fontId="0" fillId="0" borderId="1" xfId="2" quotePrefix="1" applyFont="1" applyFill="1" applyBorder="1" applyAlignment="1">
      <alignment horizontal="center" vertical="center"/>
    </xf>
    <xf numFmtId="38" fontId="0" fillId="0" borderId="1" xfId="2" applyFont="1" applyFill="1" applyBorder="1" applyAlignment="1">
      <alignment horizontal="distributed" vertical="center"/>
    </xf>
    <xf numFmtId="0" fontId="2" fillId="0" borderId="6" xfId="1" quotePrefix="1" applyFont="1" applyFill="1" applyBorder="1" applyAlignment="1">
      <alignment horizontal="center" vertical="distributed"/>
    </xf>
    <xf numFmtId="0" fontId="2" fillId="0" borderId="0" xfId="1" quotePrefix="1" applyFont="1" applyFill="1" applyBorder="1" applyAlignment="1">
      <alignment horizontal="center" vertical="distributed"/>
    </xf>
    <xf numFmtId="177" fontId="2" fillId="0" borderId="8" xfId="1" applyNumberFormat="1" applyFont="1" applyFill="1" applyBorder="1" applyAlignment="1">
      <alignment horizontal="right" vertical="center"/>
    </xf>
    <xf numFmtId="0" fontId="2" fillId="0" borderId="7" xfId="1" applyFont="1" applyFill="1" applyBorder="1" applyAlignment="1">
      <alignment horizontal="center" vertical="distributed"/>
    </xf>
    <xf numFmtId="0" fontId="2" fillId="0" borderId="4" xfId="1" applyFont="1" applyFill="1" applyBorder="1" applyAlignment="1">
      <alignment horizontal="center" vertical="distributed"/>
    </xf>
    <xf numFmtId="177" fontId="2" fillId="2" borderId="8" xfId="1" applyNumberFormat="1" applyFont="1" applyFill="1" applyBorder="1" applyAlignment="1">
      <alignment horizontal="right" vertical="center"/>
    </xf>
    <xf numFmtId="0" fontId="2" fillId="0" borderId="9" xfId="1" applyFont="1" applyFill="1" applyBorder="1" applyAlignment="1">
      <alignment horizontal="center" vertical="distributed"/>
    </xf>
    <xf numFmtId="0" fontId="2" fillId="0" borderId="1" xfId="1" applyFont="1" applyFill="1" applyBorder="1" applyAlignment="1">
      <alignment horizontal="center" vertical="distributed"/>
    </xf>
    <xf numFmtId="0" fontId="2" fillId="0" borderId="1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177" fontId="2" fillId="2" borderId="10" xfId="1" applyNumberFormat="1" applyFont="1" applyFill="1" applyBorder="1" applyAlignment="1">
      <alignment horizontal="right" vertical="center"/>
    </xf>
    <xf numFmtId="0" fontId="2" fillId="0" borderId="7" xfId="1" applyFont="1" applyFill="1" applyBorder="1" applyAlignment="1">
      <alignment vertical="center" wrapText="1" shrinkToFit="1"/>
    </xf>
    <xf numFmtId="0" fontId="2" fillId="0" borderId="4" xfId="1" applyFont="1" applyFill="1" applyBorder="1" applyAlignment="1">
      <alignment vertical="center" shrinkToFit="1"/>
    </xf>
    <xf numFmtId="0" fontId="2" fillId="0" borderId="4" xfId="1" applyFont="1" applyFill="1" applyBorder="1" applyAlignment="1">
      <alignment horizontal="right" vertical="center"/>
    </xf>
    <xf numFmtId="0" fontId="2" fillId="0" borderId="5" xfId="1" applyFill="1" applyBorder="1" applyAlignment="1">
      <alignment horizontal="center" vertical="center"/>
    </xf>
    <xf numFmtId="0" fontId="2" fillId="0" borderId="11" xfId="1" applyFont="1" applyFill="1" applyBorder="1" applyAlignment="1">
      <alignment vertical="center" wrapText="1" shrinkToFit="1"/>
    </xf>
    <xf numFmtId="0" fontId="2" fillId="0" borderId="12" xfId="1" applyFont="1" applyFill="1" applyBorder="1" applyAlignment="1">
      <alignment vertical="center" shrinkToFit="1"/>
    </xf>
    <xf numFmtId="0" fontId="2" fillId="0" borderId="12" xfId="1" applyFont="1" applyFill="1" applyBorder="1" applyAlignment="1">
      <alignment horizontal="right" vertical="center"/>
    </xf>
    <xf numFmtId="0" fontId="2" fillId="0" borderId="13" xfId="1" applyFill="1" applyBorder="1" applyAlignment="1">
      <alignment horizontal="center" vertical="center"/>
    </xf>
    <xf numFmtId="177" fontId="2" fillId="2" borderId="14" xfId="1" applyNumberFormat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vertical="center"/>
    </xf>
    <xf numFmtId="176" fontId="2" fillId="0" borderId="12" xfId="1" applyNumberFormat="1" applyFont="1" applyFill="1" applyBorder="1" applyAlignment="1">
      <alignment horizontal="right" vertical="center"/>
    </xf>
    <xf numFmtId="0" fontId="2" fillId="0" borderId="9" xfId="1" applyFont="1" applyFill="1" applyBorder="1" applyAlignment="1">
      <alignment vertical="center"/>
    </xf>
    <xf numFmtId="0" fontId="2" fillId="0" borderId="5" xfId="1" applyFont="1" applyFill="1" applyBorder="1" applyAlignment="1">
      <alignment vertical="center"/>
    </xf>
    <xf numFmtId="177" fontId="2" fillId="0" borderId="14" xfId="1" applyNumberFormat="1" applyFont="1" applyFill="1" applyBorder="1" applyAlignment="1">
      <alignment horizontal="right" vertical="center" justifyLastLine="1"/>
    </xf>
    <xf numFmtId="0" fontId="2" fillId="0" borderId="0" xfId="1" applyFont="1" applyFill="1" applyBorder="1" applyAlignment="1">
      <alignment horizontal="left" vertical="center"/>
    </xf>
    <xf numFmtId="0" fontId="2" fillId="0" borderId="12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vertical="center"/>
    </xf>
    <xf numFmtId="0" fontId="2" fillId="0" borderId="4" xfId="1" applyFont="1" applyFill="1" applyBorder="1" applyAlignment="1">
      <alignment horizontal="distributed" vertical="center"/>
    </xf>
    <xf numFmtId="0" fontId="2" fillId="0" borderId="4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vertical="center"/>
    </xf>
    <xf numFmtId="0" fontId="2" fillId="0" borderId="5" xfId="1" applyFont="1" applyFill="1" applyBorder="1" applyAlignment="1">
      <alignment vertical="center"/>
    </xf>
    <xf numFmtId="38" fontId="0" fillId="0" borderId="1" xfId="2" applyFont="1" applyFill="1" applyBorder="1" applyAlignment="1">
      <alignment horizontal="center" vertical="center"/>
    </xf>
    <xf numFmtId="38" fontId="0" fillId="0" borderId="12" xfId="2" applyFont="1" applyFill="1" applyBorder="1" applyAlignment="1">
      <alignment horizontal="center" vertical="center"/>
    </xf>
    <xf numFmtId="38" fontId="0" fillId="0" borderId="13" xfId="2" applyFont="1" applyFill="1" applyBorder="1" applyAlignment="1">
      <alignment vertical="center"/>
    </xf>
    <xf numFmtId="38" fontId="0" fillId="0" borderId="1" xfId="2" applyFont="1" applyFill="1" applyBorder="1" applyAlignment="1">
      <alignment horizontal="distributed" vertical="center"/>
    </xf>
    <xf numFmtId="38" fontId="0" fillId="0" borderId="4" xfId="2" applyFont="1" applyFill="1" applyBorder="1" applyAlignment="1">
      <alignment horizontal="distributed" vertical="center"/>
    </xf>
    <xf numFmtId="38" fontId="0" fillId="0" borderId="4" xfId="2" applyFont="1" applyFill="1" applyBorder="1" applyAlignment="1">
      <alignment horizontal="center" vertical="center"/>
    </xf>
    <xf numFmtId="38" fontId="0" fillId="0" borderId="5" xfId="2" applyFont="1" applyFill="1" applyBorder="1" applyAlignment="1">
      <alignment horizontal="center" vertical="center"/>
    </xf>
    <xf numFmtId="176" fontId="2" fillId="0" borderId="10" xfId="1" applyNumberFormat="1" applyFont="1" applyFill="1" applyBorder="1" applyAlignment="1">
      <alignment horizontal="center" vertical="center"/>
    </xf>
    <xf numFmtId="38" fontId="0" fillId="0" borderId="4" xfId="2" applyFont="1" applyFill="1" applyBorder="1" applyAlignment="1">
      <alignment horizontal="right" vertical="center"/>
    </xf>
    <xf numFmtId="177" fontId="2" fillId="2" borderId="10" xfId="1" applyNumberFormat="1" applyFont="1" applyFill="1" applyBorder="1" applyAlignment="1">
      <alignment horizontal="right" vertical="center"/>
    </xf>
    <xf numFmtId="177" fontId="2" fillId="2" borderId="14" xfId="1" applyNumberFormat="1" applyFont="1" applyFill="1" applyBorder="1" applyAlignment="1">
      <alignment horizontal="right" vertical="center"/>
    </xf>
    <xf numFmtId="177" fontId="2" fillId="2" borderId="10" xfId="2" applyNumberFormat="1" applyFont="1" applyFill="1" applyBorder="1" applyAlignment="1">
      <alignment horizontal="right" vertical="center"/>
    </xf>
    <xf numFmtId="38" fontId="0" fillId="0" borderId="1" xfId="2" quotePrefix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distributed" vertical="center"/>
    </xf>
    <xf numFmtId="0" fontId="2" fillId="0" borderId="0" xfId="1" applyFont="1" applyFill="1" applyBorder="1" applyAlignment="1">
      <alignment horizontal="distributed" vertical="center"/>
    </xf>
    <xf numFmtId="38" fontId="0" fillId="0" borderId="0" xfId="2" applyFont="1" applyFill="1" applyBorder="1" applyAlignment="1">
      <alignment horizontal="center" vertical="center"/>
    </xf>
    <xf numFmtId="177" fontId="2" fillId="2" borderId="10" xfId="2" applyNumberFormat="1" applyFont="1" applyFill="1" applyBorder="1" applyAlignment="1">
      <alignment horizontal="right" vertical="center"/>
    </xf>
    <xf numFmtId="176" fontId="0" fillId="3" borderId="10" xfId="0" applyNumberFormat="1" applyFont="1" applyFill="1" applyBorder="1" applyAlignment="1">
      <alignment horizontal="center" vertical="center"/>
    </xf>
    <xf numFmtId="176" fontId="2" fillId="3" borderId="14" xfId="0" applyNumberFormat="1" applyFont="1" applyFill="1" applyBorder="1" applyAlignment="1">
      <alignment horizontal="center" vertical="center"/>
    </xf>
    <xf numFmtId="177" fontId="2" fillId="2" borderId="10" xfId="2" applyNumberFormat="1" applyFont="1" applyFill="1" applyBorder="1" applyAlignment="1">
      <alignment horizontal="right" vertical="center"/>
    </xf>
    <xf numFmtId="177" fontId="2" fillId="2" borderId="14" xfId="2" applyNumberFormat="1" applyFont="1" applyFill="1" applyBorder="1" applyAlignment="1">
      <alignment horizontal="right" vertical="center"/>
    </xf>
    <xf numFmtId="178" fontId="2" fillId="2" borderId="10" xfId="2" applyNumberFormat="1" applyFont="1" applyFill="1" applyBorder="1" applyAlignment="1">
      <alignment horizontal="right" vertical="center"/>
    </xf>
    <xf numFmtId="178" fontId="2" fillId="2" borderId="14" xfId="2" applyNumberFormat="1" applyFont="1" applyFill="1" applyBorder="1" applyAlignment="1">
      <alignment horizontal="right" vertical="center"/>
    </xf>
    <xf numFmtId="177" fontId="2" fillId="2" borderId="10" xfId="1" applyNumberFormat="1" applyFont="1" applyFill="1" applyBorder="1" applyAlignment="1">
      <alignment horizontal="right" vertical="center"/>
    </xf>
    <xf numFmtId="177" fontId="2" fillId="2" borderId="14" xfId="1" applyNumberFormat="1" applyFont="1" applyFill="1" applyBorder="1" applyAlignment="1">
      <alignment horizontal="right" vertical="center"/>
    </xf>
    <xf numFmtId="0" fontId="2" fillId="0" borderId="10" xfId="1" applyFont="1" applyFill="1" applyBorder="1" applyAlignment="1">
      <alignment horizontal="center" vertical="center" textRotation="255"/>
    </xf>
    <xf numFmtId="0" fontId="2" fillId="0" borderId="15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 textRotation="255"/>
    </xf>
    <xf numFmtId="176" fontId="2" fillId="0" borderId="4" xfId="1" applyNumberFormat="1" applyFont="1" applyFill="1" applyBorder="1" applyAlignment="1">
      <alignment horizontal="distributed" vertical="center"/>
    </xf>
    <xf numFmtId="0" fontId="2" fillId="0" borderId="4" xfId="1" applyFont="1" applyFill="1" applyBorder="1" applyAlignment="1">
      <alignment vertical="center"/>
    </xf>
    <xf numFmtId="38" fontId="0" fillId="0" borderId="4" xfId="2" applyFont="1" applyFill="1" applyBorder="1" applyAlignment="1">
      <alignment horizontal="distributed" vertical="center"/>
    </xf>
    <xf numFmtId="0" fontId="2" fillId="0" borderId="4" xfId="1" applyFont="1" applyFill="1" applyBorder="1" applyAlignment="1">
      <alignment horizontal="distributed" vertical="center"/>
    </xf>
    <xf numFmtId="38" fontId="0" fillId="0" borderId="5" xfId="2" applyFont="1" applyFill="1" applyBorder="1" applyAlignment="1">
      <alignment horizontal="distributed" vertical="center"/>
    </xf>
    <xf numFmtId="176" fontId="2" fillId="0" borderId="10" xfId="1" applyNumberFormat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vertical="center"/>
    </xf>
    <xf numFmtId="38" fontId="0" fillId="0" borderId="1" xfId="2" applyFont="1" applyFill="1" applyBorder="1" applyAlignment="1">
      <alignment horizontal="distributed" vertical="center"/>
    </xf>
    <xf numFmtId="38" fontId="0" fillId="0" borderId="7" xfId="2" applyFont="1" applyFill="1" applyBorder="1" applyAlignment="1">
      <alignment horizontal="distributed" vertical="center"/>
    </xf>
    <xf numFmtId="0" fontId="2" fillId="0" borderId="5" xfId="1" applyFont="1" applyFill="1" applyBorder="1" applyAlignment="1">
      <alignment horizontal="distributed" vertical="center"/>
    </xf>
    <xf numFmtId="0" fontId="2" fillId="0" borderId="5" xfId="1" applyFont="1" applyFill="1" applyBorder="1" applyAlignment="1">
      <alignment vertical="center"/>
    </xf>
    <xf numFmtId="38" fontId="0" fillId="0" borderId="2" xfId="2" applyFont="1" applyFill="1" applyBorder="1" applyAlignment="1">
      <alignment horizontal="distributed" vertical="center"/>
    </xf>
    <xf numFmtId="0" fontId="2" fillId="0" borderId="15" xfId="1" applyFont="1" applyFill="1" applyBorder="1" applyAlignment="1">
      <alignment horizontal="center" vertical="center" textRotation="255"/>
    </xf>
    <xf numFmtId="0" fontId="2" fillId="0" borderId="14" xfId="1" applyFont="1" applyFill="1" applyBorder="1" applyAlignment="1">
      <alignment horizontal="center" vertical="center" textRotation="255"/>
    </xf>
    <xf numFmtId="0" fontId="2" fillId="0" borderId="1" xfId="1" applyFont="1" applyFill="1" applyBorder="1" applyAlignment="1">
      <alignment horizontal="distributed" vertical="center"/>
    </xf>
    <xf numFmtId="0" fontId="2" fillId="0" borderId="9" xfId="1" quotePrefix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38" fontId="0" fillId="0" borderId="12" xfId="2" applyFont="1" applyFill="1" applyBorder="1" applyAlignment="1">
      <alignment horizontal="distributed" vertical="center"/>
    </xf>
    <xf numFmtId="0" fontId="2" fillId="0" borderId="12" xfId="1" applyFont="1" applyFill="1" applyBorder="1" applyAlignment="1">
      <alignment horizontal="distributed" vertical="center"/>
    </xf>
    <xf numFmtId="38" fontId="0" fillId="0" borderId="9" xfId="2" quotePrefix="1" applyFont="1" applyFill="1" applyBorder="1" applyAlignment="1">
      <alignment horizontal="center" vertical="center"/>
    </xf>
    <xf numFmtId="38" fontId="0" fillId="0" borderId="1" xfId="2" applyFont="1" applyFill="1" applyBorder="1" applyAlignment="1">
      <alignment horizontal="center" vertical="center"/>
    </xf>
    <xf numFmtId="38" fontId="0" fillId="0" borderId="12" xfId="2" applyFont="1" applyFill="1" applyBorder="1" applyAlignment="1">
      <alignment horizontal="center" vertical="center"/>
    </xf>
    <xf numFmtId="38" fontId="0" fillId="0" borderId="2" xfId="2" applyFont="1" applyFill="1" applyBorder="1" applyAlignment="1">
      <alignment vertical="center"/>
    </xf>
    <xf numFmtId="38" fontId="0" fillId="0" borderId="13" xfId="2" applyFont="1" applyFill="1" applyBorder="1" applyAlignment="1">
      <alignment vertical="center"/>
    </xf>
    <xf numFmtId="38" fontId="0" fillId="0" borderId="0" xfId="2" applyFont="1" applyFill="1" applyBorder="1" applyAlignment="1">
      <alignment horizontal="distributed" vertical="center"/>
    </xf>
    <xf numFmtId="0" fontId="2" fillId="0" borderId="0" xfId="1" applyFont="1" applyFill="1" applyBorder="1" applyAlignment="1">
      <alignment horizontal="distributed" vertical="center"/>
    </xf>
    <xf numFmtId="38" fontId="0" fillId="0" borderId="0" xfId="2" applyFont="1" applyFill="1" applyBorder="1" applyAlignment="1">
      <alignment horizontal="center" vertical="center"/>
    </xf>
    <xf numFmtId="38" fontId="0" fillId="0" borderId="3" xfId="2" applyFont="1" applyFill="1" applyBorder="1" applyAlignment="1">
      <alignment vertical="center"/>
    </xf>
    <xf numFmtId="38" fontId="0" fillId="0" borderId="11" xfId="2" quotePrefix="1" applyFont="1" applyFill="1" applyBorder="1" applyAlignment="1">
      <alignment horizontal="center" vertical="center"/>
    </xf>
    <xf numFmtId="38" fontId="0" fillId="0" borderId="1" xfId="2" quotePrefix="1" applyFont="1" applyFill="1" applyBorder="1" applyAlignment="1">
      <alignment horizontal="center" vertical="center"/>
    </xf>
    <xf numFmtId="38" fontId="0" fillId="0" borderId="12" xfId="2" quotePrefix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distributed" vertical="center" wrapText="1" shrinkToFit="1"/>
    </xf>
    <xf numFmtId="0" fontId="4" fillId="0" borderId="1" xfId="1" applyFont="1" applyFill="1" applyBorder="1" applyAlignment="1">
      <alignment horizontal="distributed" vertical="center" shrinkToFit="1"/>
    </xf>
    <xf numFmtId="0" fontId="2" fillId="0" borderId="12" xfId="1" applyFont="1" applyFill="1" applyBorder="1" applyAlignment="1">
      <alignment horizontal="distributed" vertical="center" shrinkToFit="1"/>
    </xf>
    <xf numFmtId="0" fontId="2" fillId="0" borderId="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4" xfId="1" applyFill="1" applyBorder="1" applyAlignment="1">
      <alignment horizontal="distributed" vertical="center" wrapText="1" shrinkToFit="1"/>
    </xf>
    <xf numFmtId="0" fontId="2" fillId="0" borderId="4" xfId="1" applyFont="1" applyFill="1" applyBorder="1" applyAlignment="1">
      <alignment horizontal="distributed" vertical="center" wrapText="1" shrinkToFit="1"/>
    </xf>
    <xf numFmtId="0" fontId="2" fillId="0" borderId="4" xfId="1" applyFont="1" applyFill="1" applyBorder="1" applyAlignment="1">
      <alignment horizontal="distributed" vertical="center" shrinkToFit="1"/>
    </xf>
    <xf numFmtId="0" fontId="2" fillId="0" borderId="12" xfId="1" applyFont="1" applyFill="1" applyBorder="1" applyAlignment="1">
      <alignment horizontal="distributed" vertical="center" wrapText="1" shrinkToFit="1"/>
    </xf>
    <xf numFmtId="0" fontId="2" fillId="0" borderId="4" xfId="1" applyFont="1" applyFill="1" applyBorder="1" applyAlignment="1">
      <alignment horizontal="right" vertical="center"/>
    </xf>
    <xf numFmtId="0" fontId="2" fillId="0" borderId="5" xfId="1" applyFont="1" applyFill="1" applyBorder="1" applyAlignment="1">
      <alignment horizontal="right" vertical="center"/>
    </xf>
    <xf numFmtId="0" fontId="2" fillId="0" borderId="4" xfId="1" applyFill="1" applyBorder="1" applyAlignment="1">
      <alignment horizontal="distributed" vertical="center" shrinkToFit="1"/>
    </xf>
    <xf numFmtId="0" fontId="2" fillId="0" borderId="7" xfId="1" applyFont="1" applyFill="1" applyBorder="1" applyAlignment="1">
      <alignment horizontal="distributed" vertical="center"/>
    </xf>
    <xf numFmtId="0" fontId="2" fillId="0" borderId="4" xfId="1" applyFill="1" applyBorder="1" applyAlignment="1">
      <alignment horizontal="distributed"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</xdr:row>
      <xdr:rowOff>0</xdr:rowOff>
    </xdr:from>
    <xdr:to>
      <xdr:col>10</xdr:col>
      <xdr:colOff>0</xdr:colOff>
      <xdr:row>2</xdr:row>
      <xdr:rowOff>373380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620" y="167640"/>
          <a:ext cx="3520440" cy="541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68580</xdr:colOff>
      <xdr:row>2</xdr:row>
      <xdr:rowOff>53340</xdr:rowOff>
    </xdr:from>
    <xdr:to>
      <xdr:col>11</xdr:col>
      <xdr:colOff>571500</xdr:colOff>
      <xdr:row>2</xdr:row>
      <xdr:rowOff>342900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4236720" y="388620"/>
          <a:ext cx="502920" cy="28956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61</xdr:row>
      <xdr:rowOff>0</xdr:rowOff>
    </xdr:from>
    <xdr:to>
      <xdr:col>10</xdr:col>
      <xdr:colOff>15240</xdr:colOff>
      <xdr:row>63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12832080"/>
          <a:ext cx="3543300" cy="5791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68580</xdr:colOff>
      <xdr:row>62</xdr:row>
      <xdr:rowOff>53340</xdr:rowOff>
    </xdr:from>
    <xdr:to>
      <xdr:col>11</xdr:col>
      <xdr:colOff>571500</xdr:colOff>
      <xdr:row>62</xdr:row>
      <xdr:rowOff>342900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4236720" y="13083540"/>
          <a:ext cx="502920" cy="28956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</xdr:row>
      <xdr:rowOff>0</xdr:rowOff>
    </xdr:from>
    <xdr:to>
      <xdr:col>10</xdr:col>
      <xdr:colOff>0</xdr:colOff>
      <xdr:row>2</xdr:row>
      <xdr:rowOff>373380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620" y="171450"/>
          <a:ext cx="3926205" cy="5448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68580</xdr:colOff>
      <xdr:row>2</xdr:row>
      <xdr:rowOff>53340</xdr:rowOff>
    </xdr:from>
    <xdr:to>
      <xdr:col>11</xdr:col>
      <xdr:colOff>571500</xdr:colOff>
      <xdr:row>2</xdr:row>
      <xdr:rowOff>342900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4716780" y="396240"/>
          <a:ext cx="502920" cy="28956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61</xdr:row>
      <xdr:rowOff>0</xdr:rowOff>
    </xdr:from>
    <xdr:to>
      <xdr:col>10</xdr:col>
      <xdr:colOff>15240</xdr:colOff>
      <xdr:row>63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12915900"/>
          <a:ext cx="3949065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68580</xdr:colOff>
      <xdr:row>62</xdr:row>
      <xdr:rowOff>53340</xdr:rowOff>
    </xdr:from>
    <xdr:to>
      <xdr:col>11</xdr:col>
      <xdr:colOff>571500</xdr:colOff>
      <xdr:row>62</xdr:row>
      <xdr:rowOff>342900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4716780" y="13169265"/>
          <a:ext cx="502920" cy="28956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W70"/>
  <sheetViews>
    <sheetView showZeros="0" view="pageBreakPreview" zoomScale="75" zoomScaleNormal="70" zoomScaleSheetLayoutView="75" zoomScalePageLayoutView="55" workbookViewId="0">
      <selection activeCell="AB32" sqref="AB32"/>
    </sheetView>
  </sheetViews>
  <sheetFormatPr defaultColWidth="9" defaultRowHeight="13.5" x14ac:dyDescent="0.15"/>
  <cols>
    <col min="1" max="2" width="3.375" style="36" customWidth="1"/>
    <col min="3" max="3" width="5.125" style="1" customWidth="1"/>
    <col min="4" max="4" width="2.125" style="1" customWidth="1"/>
    <col min="5" max="5" width="5.875" style="1" customWidth="1"/>
    <col min="6" max="6" width="6.375" style="1" customWidth="1"/>
    <col min="7" max="7" width="6.75" style="1" customWidth="1"/>
    <col min="8" max="8" width="7.375" style="1" customWidth="1"/>
    <col min="9" max="9" width="7.25" style="1" customWidth="1"/>
    <col min="10" max="10" width="4" style="2" customWidth="1"/>
    <col min="11" max="22" width="9.375" style="1" customWidth="1"/>
    <col min="23" max="256" width="9" style="1"/>
    <col min="257" max="258" width="3.375" style="1" customWidth="1"/>
    <col min="259" max="259" width="5.125" style="1" customWidth="1"/>
    <col min="260" max="260" width="2.125" style="1" customWidth="1"/>
    <col min="261" max="261" width="5.875" style="1" customWidth="1"/>
    <col min="262" max="262" width="6.375" style="1" customWidth="1"/>
    <col min="263" max="263" width="6.75" style="1" customWidth="1"/>
    <col min="264" max="264" width="7.375" style="1" customWidth="1"/>
    <col min="265" max="265" width="7.25" style="1" customWidth="1"/>
    <col min="266" max="266" width="4" style="1" customWidth="1"/>
    <col min="267" max="278" width="9.375" style="1" customWidth="1"/>
    <col min="279" max="512" width="9" style="1"/>
    <col min="513" max="514" width="3.375" style="1" customWidth="1"/>
    <col min="515" max="515" width="5.125" style="1" customWidth="1"/>
    <col min="516" max="516" width="2.125" style="1" customWidth="1"/>
    <col min="517" max="517" width="5.875" style="1" customWidth="1"/>
    <col min="518" max="518" width="6.375" style="1" customWidth="1"/>
    <col min="519" max="519" width="6.75" style="1" customWidth="1"/>
    <col min="520" max="520" width="7.375" style="1" customWidth="1"/>
    <col min="521" max="521" width="7.25" style="1" customWidth="1"/>
    <col min="522" max="522" width="4" style="1" customWidth="1"/>
    <col min="523" max="534" width="9.375" style="1" customWidth="1"/>
    <col min="535" max="768" width="9" style="1"/>
    <col min="769" max="770" width="3.375" style="1" customWidth="1"/>
    <col min="771" max="771" width="5.125" style="1" customWidth="1"/>
    <col min="772" max="772" width="2.125" style="1" customWidth="1"/>
    <col min="773" max="773" width="5.875" style="1" customWidth="1"/>
    <col min="774" max="774" width="6.375" style="1" customWidth="1"/>
    <col min="775" max="775" width="6.75" style="1" customWidth="1"/>
    <col min="776" max="776" width="7.375" style="1" customWidth="1"/>
    <col min="777" max="777" width="7.25" style="1" customWidth="1"/>
    <col min="778" max="778" width="4" style="1" customWidth="1"/>
    <col min="779" max="790" width="9.375" style="1" customWidth="1"/>
    <col min="791" max="1024" width="9" style="1"/>
    <col min="1025" max="1026" width="3.375" style="1" customWidth="1"/>
    <col min="1027" max="1027" width="5.125" style="1" customWidth="1"/>
    <col min="1028" max="1028" width="2.125" style="1" customWidth="1"/>
    <col min="1029" max="1029" width="5.875" style="1" customWidth="1"/>
    <col min="1030" max="1030" width="6.375" style="1" customWidth="1"/>
    <col min="1031" max="1031" width="6.75" style="1" customWidth="1"/>
    <col min="1032" max="1032" width="7.375" style="1" customWidth="1"/>
    <col min="1033" max="1033" width="7.25" style="1" customWidth="1"/>
    <col min="1034" max="1034" width="4" style="1" customWidth="1"/>
    <col min="1035" max="1046" width="9.375" style="1" customWidth="1"/>
    <col min="1047" max="1280" width="9" style="1"/>
    <col min="1281" max="1282" width="3.375" style="1" customWidth="1"/>
    <col min="1283" max="1283" width="5.125" style="1" customWidth="1"/>
    <col min="1284" max="1284" width="2.125" style="1" customWidth="1"/>
    <col min="1285" max="1285" width="5.875" style="1" customWidth="1"/>
    <col min="1286" max="1286" width="6.375" style="1" customWidth="1"/>
    <col min="1287" max="1287" width="6.75" style="1" customWidth="1"/>
    <col min="1288" max="1288" width="7.375" style="1" customWidth="1"/>
    <col min="1289" max="1289" width="7.25" style="1" customWidth="1"/>
    <col min="1290" max="1290" width="4" style="1" customWidth="1"/>
    <col min="1291" max="1302" width="9.375" style="1" customWidth="1"/>
    <col min="1303" max="1536" width="9" style="1"/>
    <col min="1537" max="1538" width="3.375" style="1" customWidth="1"/>
    <col min="1539" max="1539" width="5.125" style="1" customWidth="1"/>
    <col min="1540" max="1540" width="2.125" style="1" customWidth="1"/>
    <col min="1541" max="1541" width="5.875" style="1" customWidth="1"/>
    <col min="1542" max="1542" width="6.375" style="1" customWidth="1"/>
    <col min="1543" max="1543" width="6.75" style="1" customWidth="1"/>
    <col min="1544" max="1544" width="7.375" style="1" customWidth="1"/>
    <col min="1545" max="1545" width="7.25" style="1" customWidth="1"/>
    <col min="1546" max="1546" width="4" style="1" customWidth="1"/>
    <col min="1547" max="1558" width="9.375" style="1" customWidth="1"/>
    <col min="1559" max="1792" width="9" style="1"/>
    <col min="1793" max="1794" width="3.375" style="1" customWidth="1"/>
    <col min="1795" max="1795" width="5.125" style="1" customWidth="1"/>
    <col min="1796" max="1796" width="2.125" style="1" customWidth="1"/>
    <col min="1797" max="1797" width="5.875" style="1" customWidth="1"/>
    <col min="1798" max="1798" width="6.375" style="1" customWidth="1"/>
    <col min="1799" max="1799" width="6.75" style="1" customWidth="1"/>
    <col min="1800" max="1800" width="7.375" style="1" customWidth="1"/>
    <col min="1801" max="1801" width="7.25" style="1" customWidth="1"/>
    <col min="1802" max="1802" width="4" style="1" customWidth="1"/>
    <col min="1803" max="1814" width="9.375" style="1" customWidth="1"/>
    <col min="1815" max="2048" width="9" style="1"/>
    <col min="2049" max="2050" width="3.375" style="1" customWidth="1"/>
    <col min="2051" max="2051" width="5.125" style="1" customWidth="1"/>
    <col min="2052" max="2052" width="2.125" style="1" customWidth="1"/>
    <col min="2053" max="2053" width="5.875" style="1" customWidth="1"/>
    <col min="2054" max="2054" width="6.375" style="1" customWidth="1"/>
    <col min="2055" max="2055" width="6.75" style="1" customWidth="1"/>
    <col min="2056" max="2056" width="7.375" style="1" customWidth="1"/>
    <col min="2057" max="2057" width="7.25" style="1" customWidth="1"/>
    <col min="2058" max="2058" width="4" style="1" customWidth="1"/>
    <col min="2059" max="2070" width="9.375" style="1" customWidth="1"/>
    <col min="2071" max="2304" width="9" style="1"/>
    <col min="2305" max="2306" width="3.375" style="1" customWidth="1"/>
    <col min="2307" max="2307" width="5.125" style="1" customWidth="1"/>
    <col min="2308" max="2308" width="2.125" style="1" customWidth="1"/>
    <col min="2309" max="2309" width="5.875" style="1" customWidth="1"/>
    <col min="2310" max="2310" width="6.375" style="1" customWidth="1"/>
    <col min="2311" max="2311" width="6.75" style="1" customWidth="1"/>
    <col min="2312" max="2312" width="7.375" style="1" customWidth="1"/>
    <col min="2313" max="2313" width="7.25" style="1" customWidth="1"/>
    <col min="2314" max="2314" width="4" style="1" customWidth="1"/>
    <col min="2315" max="2326" width="9.375" style="1" customWidth="1"/>
    <col min="2327" max="2560" width="9" style="1"/>
    <col min="2561" max="2562" width="3.375" style="1" customWidth="1"/>
    <col min="2563" max="2563" width="5.125" style="1" customWidth="1"/>
    <col min="2564" max="2564" width="2.125" style="1" customWidth="1"/>
    <col min="2565" max="2565" width="5.875" style="1" customWidth="1"/>
    <col min="2566" max="2566" width="6.375" style="1" customWidth="1"/>
    <col min="2567" max="2567" width="6.75" style="1" customWidth="1"/>
    <col min="2568" max="2568" width="7.375" style="1" customWidth="1"/>
    <col min="2569" max="2569" width="7.25" style="1" customWidth="1"/>
    <col min="2570" max="2570" width="4" style="1" customWidth="1"/>
    <col min="2571" max="2582" width="9.375" style="1" customWidth="1"/>
    <col min="2583" max="2816" width="9" style="1"/>
    <col min="2817" max="2818" width="3.375" style="1" customWidth="1"/>
    <col min="2819" max="2819" width="5.125" style="1" customWidth="1"/>
    <col min="2820" max="2820" width="2.125" style="1" customWidth="1"/>
    <col min="2821" max="2821" width="5.875" style="1" customWidth="1"/>
    <col min="2822" max="2822" width="6.375" style="1" customWidth="1"/>
    <col min="2823" max="2823" width="6.75" style="1" customWidth="1"/>
    <col min="2824" max="2824" width="7.375" style="1" customWidth="1"/>
    <col min="2825" max="2825" width="7.25" style="1" customWidth="1"/>
    <col min="2826" max="2826" width="4" style="1" customWidth="1"/>
    <col min="2827" max="2838" width="9.375" style="1" customWidth="1"/>
    <col min="2839" max="3072" width="9" style="1"/>
    <col min="3073" max="3074" width="3.375" style="1" customWidth="1"/>
    <col min="3075" max="3075" width="5.125" style="1" customWidth="1"/>
    <col min="3076" max="3076" width="2.125" style="1" customWidth="1"/>
    <col min="3077" max="3077" width="5.875" style="1" customWidth="1"/>
    <col min="3078" max="3078" width="6.375" style="1" customWidth="1"/>
    <col min="3079" max="3079" width="6.75" style="1" customWidth="1"/>
    <col min="3080" max="3080" width="7.375" style="1" customWidth="1"/>
    <col min="3081" max="3081" width="7.25" style="1" customWidth="1"/>
    <col min="3082" max="3082" width="4" style="1" customWidth="1"/>
    <col min="3083" max="3094" width="9.375" style="1" customWidth="1"/>
    <col min="3095" max="3328" width="9" style="1"/>
    <col min="3329" max="3330" width="3.375" style="1" customWidth="1"/>
    <col min="3331" max="3331" width="5.125" style="1" customWidth="1"/>
    <col min="3332" max="3332" width="2.125" style="1" customWidth="1"/>
    <col min="3333" max="3333" width="5.875" style="1" customWidth="1"/>
    <col min="3334" max="3334" width="6.375" style="1" customWidth="1"/>
    <col min="3335" max="3335" width="6.75" style="1" customWidth="1"/>
    <col min="3336" max="3336" width="7.375" style="1" customWidth="1"/>
    <col min="3337" max="3337" width="7.25" style="1" customWidth="1"/>
    <col min="3338" max="3338" width="4" style="1" customWidth="1"/>
    <col min="3339" max="3350" width="9.375" style="1" customWidth="1"/>
    <col min="3351" max="3584" width="9" style="1"/>
    <col min="3585" max="3586" width="3.375" style="1" customWidth="1"/>
    <col min="3587" max="3587" width="5.125" style="1" customWidth="1"/>
    <col min="3588" max="3588" width="2.125" style="1" customWidth="1"/>
    <col min="3589" max="3589" width="5.875" style="1" customWidth="1"/>
    <col min="3590" max="3590" width="6.375" style="1" customWidth="1"/>
    <col min="3591" max="3591" width="6.75" style="1" customWidth="1"/>
    <col min="3592" max="3592" width="7.375" style="1" customWidth="1"/>
    <col min="3593" max="3593" width="7.25" style="1" customWidth="1"/>
    <col min="3594" max="3594" width="4" style="1" customWidth="1"/>
    <col min="3595" max="3606" width="9.375" style="1" customWidth="1"/>
    <col min="3607" max="3840" width="9" style="1"/>
    <col min="3841" max="3842" width="3.375" style="1" customWidth="1"/>
    <col min="3843" max="3843" width="5.125" style="1" customWidth="1"/>
    <col min="3844" max="3844" width="2.125" style="1" customWidth="1"/>
    <col min="3845" max="3845" width="5.875" style="1" customWidth="1"/>
    <col min="3846" max="3846" width="6.375" style="1" customWidth="1"/>
    <col min="3847" max="3847" width="6.75" style="1" customWidth="1"/>
    <col min="3848" max="3848" width="7.375" style="1" customWidth="1"/>
    <col min="3849" max="3849" width="7.25" style="1" customWidth="1"/>
    <col min="3850" max="3850" width="4" style="1" customWidth="1"/>
    <col min="3851" max="3862" width="9.375" style="1" customWidth="1"/>
    <col min="3863" max="4096" width="9" style="1"/>
    <col min="4097" max="4098" width="3.375" style="1" customWidth="1"/>
    <col min="4099" max="4099" width="5.125" style="1" customWidth="1"/>
    <col min="4100" max="4100" width="2.125" style="1" customWidth="1"/>
    <col min="4101" max="4101" width="5.875" style="1" customWidth="1"/>
    <col min="4102" max="4102" width="6.375" style="1" customWidth="1"/>
    <col min="4103" max="4103" width="6.75" style="1" customWidth="1"/>
    <col min="4104" max="4104" width="7.375" style="1" customWidth="1"/>
    <col min="4105" max="4105" width="7.25" style="1" customWidth="1"/>
    <col min="4106" max="4106" width="4" style="1" customWidth="1"/>
    <col min="4107" max="4118" width="9.375" style="1" customWidth="1"/>
    <col min="4119" max="4352" width="9" style="1"/>
    <col min="4353" max="4354" width="3.375" style="1" customWidth="1"/>
    <col min="4355" max="4355" width="5.125" style="1" customWidth="1"/>
    <col min="4356" max="4356" width="2.125" style="1" customWidth="1"/>
    <col min="4357" max="4357" width="5.875" style="1" customWidth="1"/>
    <col min="4358" max="4358" width="6.375" style="1" customWidth="1"/>
    <col min="4359" max="4359" width="6.75" style="1" customWidth="1"/>
    <col min="4360" max="4360" width="7.375" style="1" customWidth="1"/>
    <col min="4361" max="4361" width="7.25" style="1" customWidth="1"/>
    <col min="4362" max="4362" width="4" style="1" customWidth="1"/>
    <col min="4363" max="4374" width="9.375" style="1" customWidth="1"/>
    <col min="4375" max="4608" width="9" style="1"/>
    <col min="4609" max="4610" width="3.375" style="1" customWidth="1"/>
    <col min="4611" max="4611" width="5.125" style="1" customWidth="1"/>
    <col min="4612" max="4612" width="2.125" style="1" customWidth="1"/>
    <col min="4613" max="4613" width="5.875" style="1" customWidth="1"/>
    <col min="4614" max="4614" width="6.375" style="1" customWidth="1"/>
    <col min="4615" max="4615" width="6.75" style="1" customWidth="1"/>
    <col min="4616" max="4616" width="7.375" style="1" customWidth="1"/>
    <col min="4617" max="4617" width="7.25" style="1" customWidth="1"/>
    <col min="4618" max="4618" width="4" style="1" customWidth="1"/>
    <col min="4619" max="4630" width="9.375" style="1" customWidth="1"/>
    <col min="4631" max="4864" width="9" style="1"/>
    <col min="4865" max="4866" width="3.375" style="1" customWidth="1"/>
    <col min="4867" max="4867" width="5.125" style="1" customWidth="1"/>
    <col min="4868" max="4868" width="2.125" style="1" customWidth="1"/>
    <col min="4869" max="4869" width="5.875" style="1" customWidth="1"/>
    <col min="4870" max="4870" width="6.375" style="1" customWidth="1"/>
    <col min="4871" max="4871" width="6.75" style="1" customWidth="1"/>
    <col min="4872" max="4872" width="7.375" style="1" customWidth="1"/>
    <col min="4873" max="4873" width="7.25" style="1" customWidth="1"/>
    <col min="4874" max="4874" width="4" style="1" customWidth="1"/>
    <col min="4875" max="4886" width="9.375" style="1" customWidth="1"/>
    <col min="4887" max="5120" width="9" style="1"/>
    <col min="5121" max="5122" width="3.375" style="1" customWidth="1"/>
    <col min="5123" max="5123" width="5.125" style="1" customWidth="1"/>
    <col min="5124" max="5124" width="2.125" style="1" customWidth="1"/>
    <col min="5125" max="5125" width="5.875" style="1" customWidth="1"/>
    <col min="5126" max="5126" width="6.375" style="1" customWidth="1"/>
    <col min="5127" max="5127" width="6.75" style="1" customWidth="1"/>
    <col min="5128" max="5128" width="7.375" style="1" customWidth="1"/>
    <col min="5129" max="5129" width="7.25" style="1" customWidth="1"/>
    <col min="5130" max="5130" width="4" style="1" customWidth="1"/>
    <col min="5131" max="5142" width="9.375" style="1" customWidth="1"/>
    <col min="5143" max="5376" width="9" style="1"/>
    <col min="5377" max="5378" width="3.375" style="1" customWidth="1"/>
    <col min="5379" max="5379" width="5.125" style="1" customWidth="1"/>
    <col min="5380" max="5380" width="2.125" style="1" customWidth="1"/>
    <col min="5381" max="5381" width="5.875" style="1" customWidth="1"/>
    <col min="5382" max="5382" width="6.375" style="1" customWidth="1"/>
    <col min="5383" max="5383" width="6.75" style="1" customWidth="1"/>
    <col min="5384" max="5384" width="7.375" style="1" customWidth="1"/>
    <col min="5385" max="5385" width="7.25" style="1" customWidth="1"/>
    <col min="5386" max="5386" width="4" style="1" customWidth="1"/>
    <col min="5387" max="5398" width="9.375" style="1" customWidth="1"/>
    <col min="5399" max="5632" width="9" style="1"/>
    <col min="5633" max="5634" width="3.375" style="1" customWidth="1"/>
    <col min="5635" max="5635" width="5.125" style="1" customWidth="1"/>
    <col min="5636" max="5636" width="2.125" style="1" customWidth="1"/>
    <col min="5637" max="5637" width="5.875" style="1" customWidth="1"/>
    <col min="5638" max="5638" width="6.375" style="1" customWidth="1"/>
    <col min="5639" max="5639" width="6.75" style="1" customWidth="1"/>
    <col min="5640" max="5640" width="7.375" style="1" customWidth="1"/>
    <col min="5641" max="5641" width="7.25" style="1" customWidth="1"/>
    <col min="5642" max="5642" width="4" style="1" customWidth="1"/>
    <col min="5643" max="5654" width="9.375" style="1" customWidth="1"/>
    <col min="5655" max="5888" width="9" style="1"/>
    <col min="5889" max="5890" width="3.375" style="1" customWidth="1"/>
    <col min="5891" max="5891" width="5.125" style="1" customWidth="1"/>
    <col min="5892" max="5892" width="2.125" style="1" customWidth="1"/>
    <col min="5893" max="5893" width="5.875" style="1" customWidth="1"/>
    <col min="5894" max="5894" width="6.375" style="1" customWidth="1"/>
    <col min="5895" max="5895" width="6.75" style="1" customWidth="1"/>
    <col min="5896" max="5896" width="7.375" style="1" customWidth="1"/>
    <col min="5897" max="5897" width="7.25" style="1" customWidth="1"/>
    <col min="5898" max="5898" width="4" style="1" customWidth="1"/>
    <col min="5899" max="5910" width="9.375" style="1" customWidth="1"/>
    <col min="5911" max="6144" width="9" style="1"/>
    <col min="6145" max="6146" width="3.375" style="1" customWidth="1"/>
    <col min="6147" max="6147" width="5.125" style="1" customWidth="1"/>
    <col min="6148" max="6148" width="2.125" style="1" customWidth="1"/>
    <col min="6149" max="6149" width="5.875" style="1" customWidth="1"/>
    <col min="6150" max="6150" width="6.375" style="1" customWidth="1"/>
    <col min="6151" max="6151" width="6.75" style="1" customWidth="1"/>
    <col min="6152" max="6152" width="7.375" style="1" customWidth="1"/>
    <col min="6153" max="6153" width="7.25" style="1" customWidth="1"/>
    <col min="6154" max="6154" width="4" style="1" customWidth="1"/>
    <col min="6155" max="6166" width="9.375" style="1" customWidth="1"/>
    <col min="6167" max="6400" width="9" style="1"/>
    <col min="6401" max="6402" width="3.375" style="1" customWidth="1"/>
    <col min="6403" max="6403" width="5.125" style="1" customWidth="1"/>
    <col min="6404" max="6404" width="2.125" style="1" customWidth="1"/>
    <col min="6405" max="6405" width="5.875" style="1" customWidth="1"/>
    <col min="6406" max="6406" width="6.375" style="1" customWidth="1"/>
    <col min="6407" max="6407" width="6.75" style="1" customWidth="1"/>
    <col min="6408" max="6408" width="7.375" style="1" customWidth="1"/>
    <col min="6409" max="6409" width="7.25" style="1" customWidth="1"/>
    <col min="6410" max="6410" width="4" style="1" customWidth="1"/>
    <col min="6411" max="6422" width="9.375" style="1" customWidth="1"/>
    <col min="6423" max="6656" width="9" style="1"/>
    <col min="6657" max="6658" width="3.375" style="1" customWidth="1"/>
    <col min="6659" max="6659" width="5.125" style="1" customWidth="1"/>
    <col min="6660" max="6660" width="2.125" style="1" customWidth="1"/>
    <col min="6661" max="6661" width="5.875" style="1" customWidth="1"/>
    <col min="6662" max="6662" width="6.375" style="1" customWidth="1"/>
    <col min="6663" max="6663" width="6.75" style="1" customWidth="1"/>
    <col min="6664" max="6664" width="7.375" style="1" customWidth="1"/>
    <col min="6665" max="6665" width="7.25" style="1" customWidth="1"/>
    <col min="6666" max="6666" width="4" style="1" customWidth="1"/>
    <col min="6667" max="6678" width="9.375" style="1" customWidth="1"/>
    <col min="6679" max="6912" width="9" style="1"/>
    <col min="6913" max="6914" width="3.375" style="1" customWidth="1"/>
    <col min="6915" max="6915" width="5.125" style="1" customWidth="1"/>
    <col min="6916" max="6916" width="2.125" style="1" customWidth="1"/>
    <col min="6917" max="6917" width="5.875" style="1" customWidth="1"/>
    <col min="6918" max="6918" width="6.375" style="1" customWidth="1"/>
    <col min="6919" max="6919" width="6.75" style="1" customWidth="1"/>
    <col min="6920" max="6920" width="7.375" style="1" customWidth="1"/>
    <col min="6921" max="6921" width="7.25" style="1" customWidth="1"/>
    <col min="6922" max="6922" width="4" style="1" customWidth="1"/>
    <col min="6923" max="6934" width="9.375" style="1" customWidth="1"/>
    <col min="6935" max="7168" width="9" style="1"/>
    <col min="7169" max="7170" width="3.375" style="1" customWidth="1"/>
    <col min="7171" max="7171" width="5.125" style="1" customWidth="1"/>
    <col min="7172" max="7172" width="2.125" style="1" customWidth="1"/>
    <col min="7173" max="7173" width="5.875" style="1" customWidth="1"/>
    <col min="7174" max="7174" width="6.375" style="1" customWidth="1"/>
    <col min="7175" max="7175" width="6.75" style="1" customWidth="1"/>
    <col min="7176" max="7176" width="7.375" style="1" customWidth="1"/>
    <col min="7177" max="7177" width="7.25" style="1" customWidth="1"/>
    <col min="7178" max="7178" width="4" style="1" customWidth="1"/>
    <col min="7179" max="7190" width="9.375" style="1" customWidth="1"/>
    <col min="7191" max="7424" width="9" style="1"/>
    <col min="7425" max="7426" width="3.375" style="1" customWidth="1"/>
    <col min="7427" max="7427" width="5.125" style="1" customWidth="1"/>
    <col min="7428" max="7428" width="2.125" style="1" customWidth="1"/>
    <col min="7429" max="7429" width="5.875" style="1" customWidth="1"/>
    <col min="7430" max="7430" width="6.375" style="1" customWidth="1"/>
    <col min="7431" max="7431" width="6.75" style="1" customWidth="1"/>
    <col min="7432" max="7432" width="7.375" style="1" customWidth="1"/>
    <col min="7433" max="7433" width="7.25" style="1" customWidth="1"/>
    <col min="7434" max="7434" width="4" style="1" customWidth="1"/>
    <col min="7435" max="7446" width="9.375" style="1" customWidth="1"/>
    <col min="7447" max="7680" width="9" style="1"/>
    <col min="7681" max="7682" width="3.375" style="1" customWidth="1"/>
    <col min="7683" max="7683" width="5.125" style="1" customWidth="1"/>
    <col min="7684" max="7684" width="2.125" style="1" customWidth="1"/>
    <col min="7685" max="7685" width="5.875" style="1" customWidth="1"/>
    <col min="7686" max="7686" width="6.375" style="1" customWidth="1"/>
    <col min="7687" max="7687" width="6.75" style="1" customWidth="1"/>
    <col min="7688" max="7688" width="7.375" style="1" customWidth="1"/>
    <col min="7689" max="7689" width="7.25" style="1" customWidth="1"/>
    <col min="7690" max="7690" width="4" style="1" customWidth="1"/>
    <col min="7691" max="7702" width="9.375" style="1" customWidth="1"/>
    <col min="7703" max="7936" width="9" style="1"/>
    <col min="7937" max="7938" width="3.375" style="1" customWidth="1"/>
    <col min="7939" max="7939" width="5.125" style="1" customWidth="1"/>
    <col min="7940" max="7940" width="2.125" style="1" customWidth="1"/>
    <col min="7941" max="7941" width="5.875" style="1" customWidth="1"/>
    <col min="7942" max="7942" width="6.375" style="1" customWidth="1"/>
    <col min="7943" max="7943" width="6.75" style="1" customWidth="1"/>
    <col min="7944" max="7944" width="7.375" style="1" customWidth="1"/>
    <col min="7945" max="7945" width="7.25" style="1" customWidth="1"/>
    <col min="7946" max="7946" width="4" style="1" customWidth="1"/>
    <col min="7947" max="7958" width="9.375" style="1" customWidth="1"/>
    <col min="7959" max="8192" width="9" style="1"/>
    <col min="8193" max="8194" width="3.375" style="1" customWidth="1"/>
    <col min="8195" max="8195" width="5.125" style="1" customWidth="1"/>
    <col min="8196" max="8196" width="2.125" style="1" customWidth="1"/>
    <col min="8197" max="8197" width="5.875" style="1" customWidth="1"/>
    <col min="8198" max="8198" width="6.375" style="1" customWidth="1"/>
    <col min="8199" max="8199" width="6.75" style="1" customWidth="1"/>
    <col min="8200" max="8200" width="7.375" style="1" customWidth="1"/>
    <col min="8201" max="8201" width="7.25" style="1" customWidth="1"/>
    <col min="8202" max="8202" width="4" style="1" customWidth="1"/>
    <col min="8203" max="8214" width="9.375" style="1" customWidth="1"/>
    <col min="8215" max="8448" width="9" style="1"/>
    <col min="8449" max="8450" width="3.375" style="1" customWidth="1"/>
    <col min="8451" max="8451" width="5.125" style="1" customWidth="1"/>
    <col min="8452" max="8452" width="2.125" style="1" customWidth="1"/>
    <col min="8453" max="8453" width="5.875" style="1" customWidth="1"/>
    <col min="8454" max="8454" width="6.375" style="1" customWidth="1"/>
    <col min="8455" max="8455" width="6.75" style="1" customWidth="1"/>
    <col min="8456" max="8456" width="7.375" style="1" customWidth="1"/>
    <col min="8457" max="8457" width="7.25" style="1" customWidth="1"/>
    <col min="8458" max="8458" width="4" style="1" customWidth="1"/>
    <col min="8459" max="8470" width="9.375" style="1" customWidth="1"/>
    <col min="8471" max="8704" width="9" style="1"/>
    <col min="8705" max="8706" width="3.375" style="1" customWidth="1"/>
    <col min="8707" max="8707" width="5.125" style="1" customWidth="1"/>
    <col min="8708" max="8708" width="2.125" style="1" customWidth="1"/>
    <col min="8709" max="8709" width="5.875" style="1" customWidth="1"/>
    <col min="8710" max="8710" width="6.375" style="1" customWidth="1"/>
    <col min="8711" max="8711" width="6.75" style="1" customWidth="1"/>
    <col min="8712" max="8712" width="7.375" style="1" customWidth="1"/>
    <col min="8713" max="8713" width="7.25" style="1" customWidth="1"/>
    <col min="8714" max="8714" width="4" style="1" customWidth="1"/>
    <col min="8715" max="8726" width="9.375" style="1" customWidth="1"/>
    <col min="8727" max="8960" width="9" style="1"/>
    <col min="8961" max="8962" width="3.375" style="1" customWidth="1"/>
    <col min="8963" max="8963" width="5.125" style="1" customWidth="1"/>
    <col min="8964" max="8964" width="2.125" style="1" customWidth="1"/>
    <col min="8965" max="8965" width="5.875" style="1" customWidth="1"/>
    <col min="8966" max="8966" width="6.375" style="1" customWidth="1"/>
    <col min="8967" max="8967" width="6.75" style="1" customWidth="1"/>
    <col min="8968" max="8968" width="7.375" style="1" customWidth="1"/>
    <col min="8969" max="8969" width="7.25" style="1" customWidth="1"/>
    <col min="8970" max="8970" width="4" style="1" customWidth="1"/>
    <col min="8971" max="8982" width="9.375" style="1" customWidth="1"/>
    <col min="8983" max="9216" width="9" style="1"/>
    <col min="9217" max="9218" width="3.375" style="1" customWidth="1"/>
    <col min="9219" max="9219" width="5.125" style="1" customWidth="1"/>
    <col min="9220" max="9220" width="2.125" style="1" customWidth="1"/>
    <col min="9221" max="9221" width="5.875" style="1" customWidth="1"/>
    <col min="9222" max="9222" width="6.375" style="1" customWidth="1"/>
    <col min="9223" max="9223" width="6.75" style="1" customWidth="1"/>
    <col min="9224" max="9224" width="7.375" style="1" customWidth="1"/>
    <col min="9225" max="9225" width="7.25" style="1" customWidth="1"/>
    <col min="9226" max="9226" width="4" style="1" customWidth="1"/>
    <col min="9227" max="9238" width="9.375" style="1" customWidth="1"/>
    <col min="9239" max="9472" width="9" style="1"/>
    <col min="9473" max="9474" width="3.375" style="1" customWidth="1"/>
    <col min="9475" max="9475" width="5.125" style="1" customWidth="1"/>
    <col min="9476" max="9476" width="2.125" style="1" customWidth="1"/>
    <col min="9477" max="9477" width="5.875" style="1" customWidth="1"/>
    <col min="9478" max="9478" width="6.375" style="1" customWidth="1"/>
    <col min="9479" max="9479" width="6.75" style="1" customWidth="1"/>
    <col min="9480" max="9480" width="7.375" style="1" customWidth="1"/>
    <col min="9481" max="9481" width="7.25" style="1" customWidth="1"/>
    <col min="9482" max="9482" width="4" style="1" customWidth="1"/>
    <col min="9483" max="9494" width="9.375" style="1" customWidth="1"/>
    <col min="9495" max="9728" width="9" style="1"/>
    <col min="9729" max="9730" width="3.375" style="1" customWidth="1"/>
    <col min="9731" max="9731" width="5.125" style="1" customWidth="1"/>
    <col min="9732" max="9732" width="2.125" style="1" customWidth="1"/>
    <col min="9733" max="9733" width="5.875" style="1" customWidth="1"/>
    <col min="9734" max="9734" width="6.375" style="1" customWidth="1"/>
    <col min="9735" max="9735" width="6.75" style="1" customWidth="1"/>
    <col min="9736" max="9736" width="7.375" style="1" customWidth="1"/>
    <col min="9737" max="9737" width="7.25" style="1" customWidth="1"/>
    <col min="9738" max="9738" width="4" style="1" customWidth="1"/>
    <col min="9739" max="9750" width="9.375" style="1" customWidth="1"/>
    <col min="9751" max="9984" width="9" style="1"/>
    <col min="9985" max="9986" width="3.375" style="1" customWidth="1"/>
    <col min="9987" max="9987" width="5.125" style="1" customWidth="1"/>
    <col min="9988" max="9988" width="2.125" style="1" customWidth="1"/>
    <col min="9989" max="9989" width="5.875" style="1" customWidth="1"/>
    <col min="9990" max="9990" width="6.375" style="1" customWidth="1"/>
    <col min="9991" max="9991" width="6.75" style="1" customWidth="1"/>
    <col min="9992" max="9992" width="7.375" style="1" customWidth="1"/>
    <col min="9993" max="9993" width="7.25" style="1" customWidth="1"/>
    <col min="9994" max="9994" width="4" style="1" customWidth="1"/>
    <col min="9995" max="10006" width="9.375" style="1" customWidth="1"/>
    <col min="10007" max="10240" width="9" style="1"/>
    <col min="10241" max="10242" width="3.375" style="1" customWidth="1"/>
    <col min="10243" max="10243" width="5.125" style="1" customWidth="1"/>
    <col min="10244" max="10244" width="2.125" style="1" customWidth="1"/>
    <col min="10245" max="10245" width="5.875" style="1" customWidth="1"/>
    <col min="10246" max="10246" width="6.375" style="1" customWidth="1"/>
    <col min="10247" max="10247" width="6.75" style="1" customWidth="1"/>
    <col min="10248" max="10248" width="7.375" style="1" customWidth="1"/>
    <col min="10249" max="10249" width="7.25" style="1" customWidth="1"/>
    <col min="10250" max="10250" width="4" style="1" customWidth="1"/>
    <col min="10251" max="10262" width="9.375" style="1" customWidth="1"/>
    <col min="10263" max="10496" width="9" style="1"/>
    <col min="10497" max="10498" width="3.375" style="1" customWidth="1"/>
    <col min="10499" max="10499" width="5.125" style="1" customWidth="1"/>
    <col min="10500" max="10500" width="2.125" style="1" customWidth="1"/>
    <col min="10501" max="10501" width="5.875" style="1" customWidth="1"/>
    <col min="10502" max="10502" width="6.375" style="1" customWidth="1"/>
    <col min="10503" max="10503" width="6.75" style="1" customWidth="1"/>
    <col min="10504" max="10504" width="7.375" style="1" customWidth="1"/>
    <col min="10505" max="10505" width="7.25" style="1" customWidth="1"/>
    <col min="10506" max="10506" width="4" style="1" customWidth="1"/>
    <col min="10507" max="10518" width="9.375" style="1" customWidth="1"/>
    <col min="10519" max="10752" width="9" style="1"/>
    <col min="10753" max="10754" width="3.375" style="1" customWidth="1"/>
    <col min="10755" max="10755" width="5.125" style="1" customWidth="1"/>
    <col min="10756" max="10756" width="2.125" style="1" customWidth="1"/>
    <col min="10757" max="10757" width="5.875" style="1" customWidth="1"/>
    <col min="10758" max="10758" width="6.375" style="1" customWidth="1"/>
    <col min="10759" max="10759" width="6.75" style="1" customWidth="1"/>
    <col min="10760" max="10760" width="7.375" style="1" customWidth="1"/>
    <col min="10761" max="10761" width="7.25" style="1" customWidth="1"/>
    <col min="10762" max="10762" width="4" style="1" customWidth="1"/>
    <col min="10763" max="10774" width="9.375" style="1" customWidth="1"/>
    <col min="10775" max="11008" width="9" style="1"/>
    <col min="11009" max="11010" width="3.375" style="1" customWidth="1"/>
    <col min="11011" max="11011" width="5.125" style="1" customWidth="1"/>
    <col min="11012" max="11012" width="2.125" style="1" customWidth="1"/>
    <col min="11013" max="11013" width="5.875" style="1" customWidth="1"/>
    <col min="11014" max="11014" width="6.375" style="1" customWidth="1"/>
    <col min="11015" max="11015" width="6.75" style="1" customWidth="1"/>
    <col min="11016" max="11016" width="7.375" style="1" customWidth="1"/>
    <col min="11017" max="11017" width="7.25" style="1" customWidth="1"/>
    <col min="11018" max="11018" width="4" style="1" customWidth="1"/>
    <col min="11019" max="11030" width="9.375" style="1" customWidth="1"/>
    <col min="11031" max="11264" width="9" style="1"/>
    <col min="11265" max="11266" width="3.375" style="1" customWidth="1"/>
    <col min="11267" max="11267" width="5.125" style="1" customWidth="1"/>
    <col min="11268" max="11268" width="2.125" style="1" customWidth="1"/>
    <col min="11269" max="11269" width="5.875" style="1" customWidth="1"/>
    <col min="11270" max="11270" width="6.375" style="1" customWidth="1"/>
    <col min="11271" max="11271" width="6.75" style="1" customWidth="1"/>
    <col min="11272" max="11272" width="7.375" style="1" customWidth="1"/>
    <col min="11273" max="11273" width="7.25" style="1" customWidth="1"/>
    <col min="11274" max="11274" width="4" style="1" customWidth="1"/>
    <col min="11275" max="11286" width="9.375" style="1" customWidth="1"/>
    <col min="11287" max="11520" width="9" style="1"/>
    <col min="11521" max="11522" width="3.375" style="1" customWidth="1"/>
    <col min="11523" max="11523" width="5.125" style="1" customWidth="1"/>
    <col min="11524" max="11524" width="2.125" style="1" customWidth="1"/>
    <col min="11525" max="11525" width="5.875" style="1" customWidth="1"/>
    <col min="11526" max="11526" width="6.375" style="1" customWidth="1"/>
    <col min="11527" max="11527" width="6.75" style="1" customWidth="1"/>
    <col min="11528" max="11528" width="7.375" style="1" customWidth="1"/>
    <col min="11529" max="11529" width="7.25" style="1" customWidth="1"/>
    <col min="11530" max="11530" width="4" style="1" customWidth="1"/>
    <col min="11531" max="11542" width="9.375" style="1" customWidth="1"/>
    <col min="11543" max="11776" width="9" style="1"/>
    <col min="11777" max="11778" width="3.375" style="1" customWidth="1"/>
    <col min="11779" max="11779" width="5.125" style="1" customWidth="1"/>
    <col min="11780" max="11780" width="2.125" style="1" customWidth="1"/>
    <col min="11781" max="11781" width="5.875" style="1" customWidth="1"/>
    <col min="11782" max="11782" width="6.375" style="1" customWidth="1"/>
    <col min="11783" max="11783" width="6.75" style="1" customWidth="1"/>
    <col min="11784" max="11784" width="7.375" style="1" customWidth="1"/>
    <col min="11785" max="11785" width="7.25" style="1" customWidth="1"/>
    <col min="11786" max="11786" width="4" style="1" customWidth="1"/>
    <col min="11787" max="11798" width="9.375" style="1" customWidth="1"/>
    <col min="11799" max="12032" width="9" style="1"/>
    <col min="12033" max="12034" width="3.375" style="1" customWidth="1"/>
    <col min="12035" max="12035" width="5.125" style="1" customWidth="1"/>
    <col min="12036" max="12036" width="2.125" style="1" customWidth="1"/>
    <col min="12037" max="12037" width="5.875" style="1" customWidth="1"/>
    <col min="12038" max="12038" width="6.375" style="1" customWidth="1"/>
    <col min="12039" max="12039" width="6.75" style="1" customWidth="1"/>
    <col min="12040" max="12040" width="7.375" style="1" customWidth="1"/>
    <col min="12041" max="12041" width="7.25" style="1" customWidth="1"/>
    <col min="12042" max="12042" width="4" style="1" customWidth="1"/>
    <col min="12043" max="12054" width="9.375" style="1" customWidth="1"/>
    <col min="12055" max="12288" width="9" style="1"/>
    <col min="12289" max="12290" width="3.375" style="1" customWidth="1"/>
    <col min="12291" max="12291" width="5.125" style="1" customWidth="1"/>
    <col min="12292" max="12292" width="2.125" style="1" customWidth="1"/>
    <col min="12293" max="12293" width="5.875" style="1" customWidth="1"/>
    <col min="12294" max="12294" width="6.375" style="1" customWidth="1"/>
    <col min="12295" max="12295" width="6.75" style="1" customWidth="1"/>
    <col min="12296" max="12296" width="7.375" style="1" customWidth="1"/>
    <col min="12297" max="12297" width="7.25" style="1" customWidth="1"/>
    <col min="12298" max="12298" width="4" style="1" customWidth="1"/>
    <col min="12299" max="12310" width="9.375" style="1" customWidth="1"/>
    <col min="12311" max="12544" width="9" style="1"/>
    <col min="12545" max="12546" width="3.375" style="1" customWidth="1"/>
    <col min="12547" max="12547" width="5.125" style="1" customWidth="1"/>
    <col min="12548" max="12548" width="2.125" style="1" customWidth="1"/>
    <col min="12549" max="12549" width="5.875" style="1" customWidth="1"/>
    <col min="12550" max="12550" width="6.375" style="1" customWidth="1"/>
    <col min="12551" max="12551" width="6.75" style="1" customWidth="1"/>
    <col min="12552" max="12552" width="7.375" style="1" customWidth="1"/>
    <col min="12553" max="12553" width="7.25" style="1" customWidth="1"/>
    <col min="12554" max="12554" width="4" style="1" customWidth="1"/>
    <col min="12555" max="12566" width="9.375" style="1" customWidth="1"/>
    <col min="12567" max="12800" width="9" style="1"/>
    <col min="12801" max="12802" width="3.375" style="1" customWidth="1"/>
    <col min="12803" max="12803" width="5.125" style="1" customWidth="1"/>
    <col min="12804" max="12804" width="2.125" style="1" customWidth="1"/>
    <col min="12805" max="12805" width="5.875" style="1" customWidth="1"/>
    <col min="12806" max="12806" width="6.375" style="1" customWidth="1"/>
    <col min="12807" max="12807" width="6.75" style="1" customWidth="1"/>
    <col min="12808" max="12808" width="7.375" style="1" customWidth="1"/>
    <col min="12809" max="12809" width="7.25" style="1" customWidth="1"/>
    <col min="12810" max="12810" width="4" style="1" customWidth="1"/>
    <col min="12811" max="12822" width="9.375" style="1" customWidth="1"/>
    <col min="12823" max="13056" width="9" style="1"/>
    <col min="13057" max="13058" width="3.375" style="1" customWidth="1"/>
    <col min="13059" max="13059" width="5.125" style="1" customWidth="1"/>
    <col min="13060" max="13060" width="2.125" style="1" customWidth="1"/>
    <col min="13061" max="13061" width="5.875" style="1" customWidth="1"/>
    <col min="13062" max="13062" width="6.375" style="1" customWidth="1"/>
    <col min="13063" max="13063" width="6.75" style="1" customWidth="1"/>
    <col min="13064" max="13064" width="7.375" style="1" customWidth="1"/>
    <col min="13065" max="13065" width="7.25" style="1" customWidth="1"/>
    <col min="13066" max="13066" width="4" style="1" customWidth="1"/>
    <col min="13067" max="13078" width="9.375" style="1" customWidth="1"/>
    <col min="13079" max="13312" width="9" style="1"/>
    <col min="13313" max="13314" width="3.375" style="1" customWidth="1"/>
    <col min="13315" max="13315" width="5.125" style="1" customWidth="1"/>
    <col min="13316" max="13316" width="2.125" style="1" customWidth="1"/>
    <col min="13317" max="13317" width="5.875" style="1" customWidth="1"/>
    <col min="13318" max="13318" width="6.375" style="1" customWidth="1"/>
    <col min="13319" max="13319" width="6.75" style="1" customWidth="1"/>
    <col min="13320" max="13320" width="7.375" style="1" customWidth="1"/>
    <col min="13321" max="13321" width="7.25" style="1" customWidth="1"/>
    <col min="13322" max="13322" width="4" style="1" customWidth="1"/>
    <col min="13323" max="13334" width="9.375" style="1" customWidth="1"/>
    <col min="13335" max="13568" width="9" style="1"/>
    <col min="13569" max="13570" width="3.375" style="1" customWidth="1"/>
    <col min="13571" max="13571" width="5.125" style="1" customWidth="1"/>
    <col min="13572" max="13572" width="2.125" style="1" customWidth="1"/>
    <col min="13573" max="13573" width="5.875" style="1" customWidth="1"/>
    <col min="13574" max="13574" width="6.375" style="1" customWidth="1"/>
    <col min="13575" max="13575" width="6.75" style="1" customWidth="1"/>
    <col min="13576" max="13576" width="7.375" style="1" customWidth="1"/>
    <col min="13577" max="13577" width="7.25" style="1" customWidth="1"/>
    <col min="13578" max="13578" width="4" style="1" customWidth="1"/>
    <col min="13579" max="13590" width="9.375" style="1" customWidth="1"/>
    <col min="13591" max="13824" width="9" style="1"/>
    <col min="13825" max="13826" width="3.375" style="1" customWidth="1"/>
    <col min="13827" max="13827" width="5.125" style="1" customWidth="1"/>
    <col min="13828" max="13828" width="2.125" style="1" customWidth="1"/>
    <col min="13829" max="13829" width="5.875" style="1" customWidth="1"/>
    <col min="13830" max="13830" width="6.375" style="1" customWidth="1"/>
    <col min="13831" max="13831" width="6.75" style="1" customWidth="1"/>
    <col min="13832" max="13832" width="7.375" style="1" customWidth="1"/>
    <col min="13833" max="13833" width="7.25" style="1" customWidth="1"/>
    <col min="13834" max="13834" width="4" style="1" customWidth="1"/>
    <col min="13835" max="13846" width="9.375" style="1" customWidth="1"/>
    <col min="13847" max="14080" width="9" style="1"/>
    <col min="14081" max="14082" width="3.375" style="1" customWidth="1"/>
    <col min="14083" max="14083" width="5.125" style="1" customWidth="1"/>
    <col min="14084" max="14084" width="2.125" style="1" customWidth="1"/>
    <col min="14085" max="14085" width="5.875" style="1" customWidth="1"/>
    <col min="14086" max="14086" width="6.375" style="1" customWidth="1"/>
    <col min="14087" max="14087" width="6.75" style="1" customWidth="1"/>
    <col min="14088" max="14088" width="7.375" style="1" customWidth="1"/>
    <col min="14089" max="14089" width="7.25" style="1" customWidth="1"/>
    <col min="14090" max="14090" width="4" style="1" customWidth="1"/>
    <col min="14091" max="14102" width="9.375" style="1" customWidth="1"/>
    <col min="14103" max="14336" width="9" style="1"/>
    <col min="14337" max="14338" width="3.375" style="1" customWidth="1"/>
    <col min="14339" max="14339" width="5.125" style="1" customWidth="1"/>
    <col min="14340" max="14340" width="2.125" style="1" customWidth="1"/>
    <col min="14341" max="14341" width="5.875" style="1" customWidth="1"/>
    <col min="14342" max="14342" width="6.375" style="1" customWidth="1"/>
    <col min="14343" max="14343" width="6.75" style="1" customWidth="1"/>
    <col min="14344" max="14344" width="7.375" style="1" customWidth="1"/>
    <col min="14345" max="14345" width="7.25" style="1" customWidth="1"/>
    <col min="14346" max="14346" width="4" style="1" customWidth="1"/>
    <col min="14347" max="14358" width="9.375" style="1" customWidth="1"/>
    <col min="14359" max="14592" width="9" style="1"/>
    <col min="14593" max="14594" width="3.375" style="1" customWidth="1"/>
    <col min="14595" max="14595" width="5.125" style="1" customWidth="1"/>
    <col min="14596" max="14596" width="2.125" style="1" customWidth="1"/>
    <col min="14597" max="14597" width="5.875" style="1" customWidth="1"/>
    <col min="14598" max="14598" width="6.375" style="1" customWidth="1"/>
    <col min="14599" max="14599" width="6.75" style="1" customWidth="1"/>
    <col min="14600" max="14600" width="7.375" style="1" customWidth="1"/>
    <col min="14601" max="14601" width="7.25" style="1" customWidth="1"/>
    <col min="14602" max="14602" width="4" style="1" customWidth="1"/>
    <col min="14603" max="14614" width="9.375" style="1" customWidth="1"/>
    <col min="14615" max="14848" width="9" style="1"/>
    <col min="14849" max="14850" width="3.375" style="1" customWidth="1"/>
    <col min="14851" max="14851" width="5.125" style="1" customWidth="1"/>
    <col min="14852" max="14852" width="2.125" style="1" customWidth="1"/>
    <col min="14853" max="14853" width="5.875" style="1" customWidth="1"/>
    <col min="14854" max="14854" width="6.375" style="1" customWidth="1"/>
    <col min="14855" max="14855" width="6.75" style="1" customWidth="1"/>
    <col min="14856" max="14856" width="7.375" style="1" customWidth="1"/>
    <col min="14857" max="14857" width="7.25" style="1" customWidth="1"/>
    <col min="14858" max="14858" width="4" style="1" customWidth="1"/>
    <col min="14859" max="14870" width="9.375" style="1" customWidth="1"/>
    <col min="14871" max="15104" width="9" style="1"/>
    <col min="15105" max="15106" width="3.375" style="1" customWidth="1"/>
    <col min="15107" max="15107" width="5.125" style="1" customWidth="1"/>
    <col min="15108" max="15108" width="2.125" style="1" customWidth="1"/>
    <col min="15109" max="15109" width="5.875" style="1" customWidth="1"/>
    <col min="15110" max="15110" width="6.375" style="1" customWidth="1"/>
    <col min="15111" max="15111" width="6.75" style="1" customWidth="1"/>
    <col min="15112" max="15112" width="7.375" style="1" customWidth="1"/>
    <col min="15113" max="15113" width="7.25" style="1" customWidth="1"/>
    <col min="15114" max="15114" width="4" style="1" customWidth="1"/>
    <col min="15115" max="15126" width="9.375" style="1" customWidth="1"/>
    <col min="15127" max="15360" width="9" style="1"/>
    <col min="15361" max="15362" width="3.375" style="1" customWidth="1"/>
    <col min="15363" max="15363" width="5.125" style="1" customWidth="1"/>
    <col min="15364" max="15364" width="2.125" style="1" customWidth="1"/>
    <col min="15365" max="15365" width="5.875" style="1" customWidth="1"/>
    <col min="15366" max="15366" width="6.375" style="1" customWidth="1"/>
    <col min="15367" max="15367" width="6.75" style="1" customWidth="1"/>
    <col min="15368" max="15368" width="7.375" style="1" customWidth="1"/>
    <col min="15369" max="15369" width="7.25" style="1" customWidth="1"/>
    <col min="15370" max="15370" width="4" style="1" customWidth="1"/>
    <col min="15371" max="15382" width="9.375" style="1" customWidth="1"/>
    <col min="15383" max="15616" width="9" style="1"/>
    <col min="15617" max="15618" width="3.375" style="1" customWidth="1"/>
    <col min="15619" max="15619" width="5.125" style="1" customWidth="1"/>
    <col min="15620" max="15620" width="2.125" style="1" customWidth="1"/>
    <col min="15621" max="15621" width="5.875" style="1" customWidth="1"/>
    <col min="15622" max="15622" width="6.375" style="1" customWidth="1"/>
    <col min="15623" max="15623" width="6.75" style="1" customWidth="1"/>
    <col min="15624" max="15624" width="7.375" style="1" customWidth="1"/>
    <col min="15625" max="15625" width="7.25" style="1" customWidth="1"/>
    <col min="15626" max="15626" width="4" style="1" customWidth="1"/>
    <col min="15627" max="15638" width="9.375" style="1" customWidth="1"/>
    <col min="15639" max="15872" width="9" style="1"/>
    <col min="15873" max="15874" width="3.375" style="1" customWidth="1"/>
    <col min="15875" max="15875" width="5.125" style="1" customWidth="1"/>
    <col min="15876" max="15876" width="2.125" style="1" customWidth="1"/>
    <col min="15877" max="15877" width="5.875" style="1" customWidth="1"/>
    <col min="15878" max="15878" width="6.375" style="1" customWidth="1"/>
    <col min="15879" max="15879" width="6.75" style="1" customWidth="1"/>
    <col min="15880" max="15880" width="7.375" style="1" customWidth="1"/>
    <col min="15881" max="15881" width="7.25" style="1" customWidth="1"/>
    <col min="15882" max="15882" width="4" style="1" customWidth="1"/>
    <col min="15883" max="15894" width="9.375" style="1" customWidth="1"/>
    <col min="15895" max="16128" width="9" style="1"/>
    <col min="16129" max="16130" width="3.375" style="1" customWidth="1"/>
    <col min="16131" max="16131" width="5.125" style="1" customWidth="1"/>
    <col min="16132" max="16132" width="2.125" style="1" customWidth="1"/>
    <col min="16133" max="16133" width="5.875" style="1" customWidth="1"/>
    <col min="16134" max="16134" width="6.375" style="1" customWidth="1"/>
    <col min="16135" max="16135" width="6.75" style="1" customWidth="1"/>
    <col min="16136" max="16136" width="7.375" style="1" customWidth="1"/>
    <col min="16137" max="16137" width="7.25" style="1" customWidth="1"/>
    <col min="16138" max="16138" width="4" style="1" customWidth="1"/>
    <col min="16139" max="16150" width="9.375" style="1" customWidth="1"/>
    <col min="16151" max="16384" width="9" style="1"/>
  </cols>
  <sheetData>
    <row r="1" spans="1:23" x14ac:dyDescent="0.15">
      <c r="A1" s="36" t="s">
        <v>139</v>
      </c>
      <c r="K1" s="1">
        <v>26</v>
      </c>
      <c r="L1" s="1">
        <v>27</v>
      </c>
      <c r="M1" s="1">
        <v>28</v>
      </c>
      <c r="V1" s="2" t="s">
        <v>44</v>
      </c>
    </row>
    <row r="2" spans="1:23" s="8" customFormat="1" x14ac:dyDescent="0.15">
      <c r="A2" s="37"/>
      <c r="B2" s="38"/>
      <c r="C2" s="4"/>
      <c r="D2" s="4"/>
      <c r="E2" s="4"/>
      <c r="F2" s="4"/>
      <c r="G2" s="4"/>
      <c r="H2" s="4"/>
      <c r="I2" s="5" t="s">
        <v>2</v>
      </c>
      <c r="J2" s="6"/>
      <c r="K2" s="7" t="s">
        <v>3</v>
      </c>
      <c r="L2" s="7" t="s">
        <v>4</v>
      </c>
      <c r="M2" s="148" t="s">
        <v>5</v>
      </c>
      <c r="N2" s="131" t="s">
        <v>129</v>
      </c>
      <c r="O2" s="131" t="s">
        <v>130</v>
      </c>
      <c r="P2" s="131" t="s">
        <v>131</v>
      </c>
      <c r="Q2" s="131" t="s">
        <v>132</v>
      </c>
      <c r="R2" s="131" t="s">
        <v>133</v>
      </c>
      <c r="S2" s="131" t="s">
        <v>134</v>
      </c>
      <c r="T2" s="131" t="s">
        <v>135</v>
      </c>
      <c r="U2" s="131" t="s">
        <v>136</v>
      </c>
      <c r="V2" s="131" t="s">
        <v>137</v>
      </c>
      <c r="W2" s="131" t="s">
        <v>138</v>
      </c>
    </row>
    <row r="3" spans="1:23" s="8" customFormat="1" ht="30" customHeight="1" x14ac:dyDescent="0.15">
      <c r="A3" s="39"/>
      <c r="B3" s="40"/>
      <c r="C3" s="10" t="s">
        <v>45</v>
      </c>
      <c r="D3" s="10"/>
      <c r="E3" s="10" t="s">
        <v>46</v>
      </c>
      <c r="F3" s="10"/>
      <c r="G3" s="10"/>
      <c r="H3" s="10"/>
      <c r="I3" s="10"/>
      <c r="J3" s="11"/>
      <c r="K3" s="12" t="s">
        <v>6</v>
      </c>
      <c r="L3" s="12" t="s">
        <v>7</v>
      </c>
      <c r="M3" s="149"/>
      <c r="N3" s="132"/>
      <c r="O3" s="132"/>
      <c r="P3" s="132"/>
      <c r="Q3" s="132"/>
      <c r="R3" s="132"/>
      <c r="S3" s="132"/>
      <c r="T3" s="132"/>
      <c r="U3" s="132"/>
      <c r="V3" s="132"/>
      <c r="W3" s="132"/>
    </row>
    <row r="4" spans="1:23" s="8" customFormat="1" ht="15.75" customHeight="1" x14ac:dyDescent="0.15">
      <c r="A4" s="139" t="s">
        <v>47</v>
      </c>
      <c r="B4" s="142" t="s">
        <v>8</v>
      </c>
      <c r="C4" s="41">
        <v>1</v>
      </c>
      <c r="D4" s="143" t="s">
        <v>48</v>
      </c>
      <c r="E4" s="144"/>
      <c r="F4" s="144"/>
      <c r="G4" s="144"/>
      <c r="H4" s="144"/>
      <c r="I4" s="144"/>
      <c r="J4" s="14" t="s">
        <v>49</v>
      </c>
      <c r="K4" s="42">
        <f>K5+K9</f>
        <v>146762</v>
      </c>
      <c r="L4" s="42">
        <f t="shared" ref="L4:V4" si="0">L5+L9</f>
        <v>145076</v>
      </c>
      <c r="M4" s="42">
        <f t="shared" si="0"/>
        <v>144184</v>
      </c>
      <c r="N4" s="42">
        <f t="shared" si="0"/>
        <v>145578</v>
      </c>
      <c r="O4" s="42">
        <f t="shared" si="0"/>
        <v>148389</v>
      </c>
      <c r="P4" s="42">
        <f t="shared" si="0"/>
        <v>145880</v>
      </c>
      <c r="Q4" s="42">
        <f t="shared" si="0"/>
        <v>146248</v>
      </c>
      <c r="R4" s="42">
        <f t="shared" si="0"/>
        <v>142758</v>
      </c>
      <c r="S4" s="42">
        <f t="shared" si="0"/>
        <v>134493</v>
      </c>
      <c r="T4" s="42">
        <f t="shared" si="0"/>
        <v>124011</v>
      </c>
      <c r="U4" s="42">
        <f t="shared" si="0"/>
        <v>116779</v>
      </c>
      <c r="V4" s="42">
        <f t="shared" si="0"/>
        <v>95620</v>
      </c>
      <c r="W4" s="42">
        <f t="shared" ref="W4" si="1">W5+W9</f>
        <v>85557</v>
      </c>
    </row>
    <row r="5" spans="1:23" s="15" customFormat="1" ht="15.75" customHeight="1" x14ac:dyDescent="0.15">
      <c r="A5" s="140"/>
      <c r="B5" s="142"/>
      <c r="C5" s="43" t="s">
        <v>50</v>
      </c>
      <c r="D5" s="44"/>
      <c r="E5" s="145" t="s">
        <v>9</v>
      </c>
      <c r="F5" s="145"/>
      <c r="G5" s="145"/>
      <c r="H5" s="145"/>
      <c r="I5" s="146"/>
      <c r="J5" s="14" t="s">
        <v>32</v>
      </c>
      <c r="K5" s="42">
        <f>K6+K7+K8</f>
        <v>54032</v>
      </c>
      <c r="L5" s="42">
        <f t="shared" ref="L5:V5" si="2">L6+L7+L8</f>
        <v>54151</v>
      </c>
      <c r="M5" s="42">
        <f t="shared" si="2"/>
        <v>60303</v>
      </c>
      <c r="N5" s="42">
        <f t="shared" si="2"/>
        <v>60995</v>
      </c>
      <c r="O5" s="42">
        <f t="shared" si="2"/>
        <v>63495</v>
      </c>
      <c r="P5" s="42">
        <f t="shared" si="2"/>
        <v>60995</v>
      </c>
      <c r="Q5" s="42">
        <f t="shared" si="2"/>
        <v>62825</v>
      </c>
      <c r="R5" s="42">
        <f t="shared" si="2"/>
        <v>62825</v>
      </c>
      <c r="S5" s="42">
        <f t="shared" si="2"/>
        <v>62825</v>
      </c>
      <c r="T5" s="42">
        <f t="shared" si="2"/>
        <v>63453</v>
      </c>
      <c r="U5" s="42">
        <f t="shared" si="2"/>
        <v>63453</v>
      </c>
      <c r="V5" s="42">
        <f t="shared" si="2"/>
        <v>63453</v>
      </c>
      <c r="W5" s="42">
        <f t="shared" ref="W5" si="3">W6+W7+W8</f>
        <v>63453</v>
      </c>
    </row>
    <row r="6" spans="1:23" s="15" customFormat="1" ht="15.75" customHeight="1" x14ac:dyDescent="0.15">
      <c r="A6" s="140"/>
      <c r="B6" s="142"/>
      <c r="C6" s="45"/>
      <c r="D6" s="16"/>
      <c r="E6" s="46" t="s">
        <v>51</v>
      </c>
      <c r="F6" s="145" t="s">
        <v>10</v>
      </c>
      <c r="G6" s="145"/>
      <c r="H6" s="145"/>
      <c r="I6" s="145"/>
      <c r="J6" s="147"/>
      <c r="K6" s="47">
        <v>54019</v>
      </c>
      <c r="L6" s="47">
        <v>54134</v>
      </c>
      <c r="M6" s="47">
        <v>60290</v>
      </c>
      <c r="N6" s="47">
        <v>60985</v>
      </c>
      <c r="O6" s="47">
        <v>60985</v>
      </c>
      <c r="P6" s="47">
        <v>60985</v>
      </c>
      <c r="Q6" s="47">
        <v>62815</v>
      </c>
      <c r="R6" s="47">
        <v>62815</v>
      </c>
      <c r="S6" s="47">
        <v>62815</v>
      </c>
      <c r="T6" s="47">
        <v>63443</v>
      </c>
      <c r="U6" s="47">
        <v>63443</v>
      </c>
      <c r="V6" s="47">
        <v>63443</v>
      </c>
      <c r="W6" s="47">
        <v>63443</v>
      </c>
    </row>
    <row r="7" spans="1:23" s="15" customFormat="1" ht="15.75" customHeight="1" x14ac:dyDescent="0.15">
      <c r="A7" s="140"/>
      <c r="B7" s="142"/>
      <c r="C7" s="45"/>
      <c r="D7" s="16"/>
      <c r="E7" s="46" t="s">
        <v>52</v>
      </c>
      <c r="F7" s="145" t="s">
        <v>11</v>
      </c>
      <c r="G7" s="145"/>
      <c r="H7" s="145"/>
      <c r="I7" s="146"/>
      <c r="J7" s="14" t="s">
        <v>33</v>
      </c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</row>
    <row r="8" spans="1:23" s="15" customFormat="1" ht="15.75" customHeight="1" x14ac:dyDescent="0.15">
      <c r="A8" s="140"/>
      <c r="B8" s="142"/>
      <c r="C8" s="45"/>
      <c r="D8" s="16"/>
      <c r="E8" s="46" t="s">
        <v>53</v>
      </c>
      <c r="F8" s="145" t="s">
        <v>12</v>
      </c>
      <c r="G8" s="145"/>
      <c r="H8" s="145"/>
      <c r="I8" s="145"/>
      <c r="J8" s="147"/>
      <c r="K8" s="47">
        <v>13</v>
      </c>
      <c r="L8" s="47">
        <v>17</v>
      </c>
      <c r="M8" s="47">
        <v>13</v>
      </c>
      <c r="N8" s="47">
        <v>10</v>
      </c>
      <c r="O8" s="47">
        <v>2510</v>
      </c>
      <c r="P8" s="47">
        <v>10</v>
      </c>
      <c r="Q8" s="47">
        <v>10</v>
      </c>
      <c r="R8" s="47">
        <v>10</v>
      </c>
      <c r="S8" s="47">
        <v>10</v>
      </c>
      <c r="T8" s="47">
        <v>10</v>
      </c>
      <c r="U8" s="47">
        <v>10</v>
      </c>
      <c r="V8" s="47">
        <v>10</v>
      </c>
      <c r="W8" s="47">
        <v>10</v>
      </c>
    </row>
    <row r="9" spans="1:23" s="15" customFormat="1" ht="15.75" customHeight="1" x14ac:dyDescent="0.15">
      <c r="A9" s="140"/>
      <c r="B9" s="142"/>
      <c r="C9" s="43" t="s">
        <v>54</v>
      </c>
      <c r="D9" s="44"/>
      <c r="E9" s="145" t="s">
        <v>13</v>
      </c>
      <c r="F9" s="145"/>
      <c r="G9" s="145"/>
      <c r="H9" s="145"/>
      <c r="I9" s="145"/>
      <c r="J9" s="147"/>
      <c r="K9" s="42">
        <f>K10+K11</f>
        <v>92730</v>
      </c>
      <c r="L9" s="42">
        <f t="shared" ref="L9:V9" si="4">L10+L11</f>
        <v>90925</v>
      </c>
      <c r="M9" s="42">
        <f t="shared" si="4"/>
        <v>83881</v>
      </c>
      <c r="N9" s="42">
        <f t="shared" si="4"/>
        <v>84583</v>
      </c>
      <c r="O9" s="42">
        <f t="shared" si="4"/>
        <v>84894</v>
      </c>
      <c r="P9" s="42">
        <f t="shared" si="4"/>
        <v>84885</v>
      </c>
      <c r="Q9" s="42">
        <f t="shared" si="4"/>
        <v>83423</v>
      </c>
      <c r="R9" s="42">
        <f t="shared" si="4"/>
        <v>79933</v>
      </c>
      <c r="S9" s="42">
        <f t="shared" si="4"/>
        <v>71668</v>
      </c>
      <c r="T9" s="42">
        <f t="shared" si="4"/>
        <v>60558</v>
      </c>
      <c r="U9" s="42">
        <f t="shared" si="4"/>
        <v>53326</v>
      </c>
      <c r="V9" s="42">
        <f t="shared" si="4"/>
        <v>32167</v>
      </c>
      <c r="W9" s="42">
        <f t="shared" ref="W9" si="5">W10+W11</f>
        <v>22104</v>
      </c>
    </row>
    <row r="10" spans="1:23" s="15" customFormat="1" ht="15.75" customHeight="1" x14ac:dyDescent="0.15">
      <c r="A10" s="140"/>
      <c r="B10" s="142"/>
      <c r="C10" s="48"/>
      <c r="D10" s="17"/>
      <c r="E10" s="49" t="s">
        <v>51</v>
      </c>
      <c r="F10" s="150" t="s">
        <v>55</v>
      </c>
      <c r="G10" s="150"/>
      <c r="H10" s="150"/>
      <c r="I10" s="150"/>
      <c r="J10" s="154"/>
      <c r="K10" s="47">
        <v>92186</v>
      </c>
      <c r="L10" s="47">
        <v>90424</v>
      </c>
      <c r="M10" s="47">
        <v>83115</v>
      </c>
      <c r="N10" s="47">
        <v>84234</v>
      </c>
      <c r="O10" s="47">
        <v>84684</v>
      </c>
      <c r="P10" s="47">
        <v>84658</v>
      </c>
      <c r="Q10" s="47">
        <v>83182</v>
      </c>
      <c r="R10" s="47">
        <v>79682</v>
      </c>
      <c r="S10" s="47">
        <v>71411</v>
      </c>
      <c r="T10" s="47">
        <v>60301</v>
      </c>
      <c r="U10" s="47">
        <v>53068</v>
      </c>
      <c r="V10" s="47">
        <v>31909</v>
      </c>
      <c r="W10" s="47">
        <v>21846</v>
      </c>
    </row>
    <row r="11" spans="1:23" s="15" customFormat="1" ht="15.75" customHeight="1" x14ac:dyDescent="0.15">
      <c r="A11" s="140"/>
      <c r="B11" s="142"/>
      <c r="C11" s="50"/>
      <c r="D11" s="22"/>
      <c r="E11" s="46" t="s">
        <v>52</v>
      </c>
      <c r="F11" s="145" t="s">
        <v>12</v>
      </c>
      <c r="G11" s="145"/>
      <c r="H11" s="145"/>
      <c r="I11" s="145"/>
      <c r="J11" s="147"/>
      <c r="K11" s="47">
        <v>544</v>
      </c>
      <c r="L11" s="47">
        <v>501</v>
      </c>
      <c r="M11" s="47">
        <v>766</v>
      </c>
      <c r="N11" s="47">
        <v>349</v>
      </c>
      <c r="O11" s="47">
        <v>210</v>
      </c>
      <c r="P11" s="47">
        <v>227</v>
      </c>
      <c r="Q11" s="47">
        <v>241</v>
      </c>
      <c r="R11" s="47">
        <v>251</v>
      </c>
      <c r="S11" s="47">
        <v>257</v>
      </c>
      <c r="T11" s="47">
        <v>257</v>
      </c>
      <c r="U11" s="47">
        <v>258</v>
      </c>
      <c r="V11" s="47">
        <v>258</v>
      </c>
      <c r="W11" s="47">
        <v>258</v>
      </c>
    </row>
    <row r="12" spans="1:23" s="15" customFormat="1" ht="15.75" customHeight="1" x14ac:dyDescent="0.15">
      <c r="A12" s="140"/>
      <c r="B12" s="142" t="s">
        <v>14</v>
      </c>
      <c r="C12" s="51" t="s">
        <v>56</v>
      </c>
      <c r="D12" s="145" t="s">
        <v>57</v>
      </c>
      <c r="E12" s="145"/>
      <c r="F12" s="145"/>
      <c r="G12" s="145"/>
      <c r="H12" s="145"/>
      <c r="I12" s="145"/>
      <c r="J12" s="14" t="s">
        <v>58</v>
      </c>
      <c r="K12" s="42">
        <f>K13+K17</f>
        <v>103643</v>
      </c>
      <c r="L12" s="42">
        <f t="shared" ref="L12:V12" si="6">L13+L17</f>
        <v>86765</v>
      </c>
      <c r="M12" s="42">
        <f t="shared" si="6"/>
        <v>99945</v>
      </c>
      <c r="N12" s="42">
        <f t="shared" si="6"/>
        <v>90508</v>
      </c>
      <c r="O12" s="42">
        <f t="shared" si="6"/>
        <v>109863</v>
      </c>
      <c r="P12" s="42">
        <f t="shared" si="6"/>
        <v>87661</v>
      </c>
      <c r="Q12" s="42">
        <f t="shared" si="6"/>
        <v>83495</v>
      </c>
      <c r="R12" s="42">
        <f t="shared" si="6"/>
        <v>81887</v>
      </c>
      <c r="S12" s="42">
        <f t="shared" si="6"/>
        <v>73306</v>
      </c>
      <c r="T12" s="42">
        <f t="shared" si="6"/>
        <v>68243</v>
      </c>
      <c r="U12" s="42">
        <f t="shared" si="6"/>
        <v>65352</v>
      </c>
      <c r="V12" s="42">
        <f t="shared" si="6"/>
        <v>64335</v>
      </c>
      <c r="W12" s="42">
        <f t="shared" ref="W12" si="7">W13+W17</f>
        <v>65458</v>
      </c>
    </row>
    <row r="13" spans="1:23" s="15" customFormat="1" ht="15.75" customHeight="1" x14ac:dyDescent="0.15">
      <c r="A13" s="140"/>
      <c r="B13" s="142"/>
      <c r="C13" s="43" t="s">
        <v>59</v>
      </c>
      <c r="D13" s="44"/>
      <c r="E13" s="145" t="s">
        <v>15</v>
      </c>
      <c r="F13" s="145"/>
      <c r="G13" s="145"/>
      <c r="H13" s="145"/>
      <c r="I13" s="145"/>
      <c r="J13" s="147"/>
      <c r="K13" s="42">
        <f>K14+K16</f>
        <v>53570</v>
      </c>
      <c r="L13" s="42">
        <f t="shared" ref="L13:V13" si="8">L14+L16</f>
        <v>42776</v>
      </c>
      <c r="M13" s="42">
        <f t="shared" si="8"/>
        <v>59386</v>
      </c>
      <c r="N13" s="42">
        <f t="shared" si="8"/>
        <v>54617</v>
      </c>
      <c r="O13" s="42">
        <f t="shared" si="8"/>
        <v>80330</v>
      </c>
      <c r="P13" s="42">
        <f t="shared" si="8"/>
        <v>55300</v>
      </c>
      <c r="Q13" s="42">
        <f t="shared" si="8"/>
        <v>56900</v>
      </c>
      <c r="R13" s="42">
        <f t="shared" si="8"/>
        <v>59560</v>
      </c>
      <c r="S13" s="42">
        <f t="shared" si="8"/>
        <v>55227</v>
      </c>
      <c r="T13" s="42">
        <f t="shared" si="8"/>
        <v>53963</v>
      </c>
      <c r="U13" s="42">
        <f t="shared" si="8"/>
        <v>54402</v>
      </c>
      <c r="V13" s="42">
        <f t="shared" si="8"/>
        <v>55660</v>
      </c>
      <c r="W13" s="42">
        <f t="shared" ref="W13" si="9">W14+W16</f>
        <v>58074</v>
      </c>
    </row>
    <row r="14" spans="1:23" s="15" customFormat="1" ht="15.75" customHeight="1" x14ac:dyDescent="0.15">
      <c r="A14" s="140"/>
      <c r="B14" s="142"/>
      <c r="C14" s="48"/>
      <c r="D14" s="17"/>
      <c r="E14" s="49" t="s">
        <v>60</v>
      </c>
      <c r="F14" s="150" t="s">
        <v>16</v>
      </c>
      <c r="G14" s="145"/>
      <c r="H14" s="145"/>
      <c r="I14" s="145"/>
      <c r="J14" s="147"/>
      <c r="K14" s="47">
        <v>6810</v>
      </c>
      <c r="L14" s="47">
        <v>3682</v>
      </c>
      <c r="M14" s="47">
        <v>3867</v>
      </c>
      <c r="N14" s="47">
        <v>3863</v>
      </c>
      <c r="O14" s="47">
        <v>3900</v>
      </c>
      <c r="P14" s="47">
        <v>3900</v>
      </c>
      <c r="Q14" s="47">
        <v>3900</v>
      </c>
      <c r="R14" s="47">
        <v>3900</v>
      </c>
      <c r="S14" s="47">
        <v>3900</v>
      </c>
      <c r="T14" s="47">
        <v>3900</v>
      </c>
      <c r="U14" s="47">
        <v>3900</v>
      </c>
      <c r="V14" s="47">
        <v>3900</v>
      </c>
      <c r="W14" s="47">
        <v>3900</v>
      </c>
    </row>
    <row r="15" spans="1:23" s="15" customFormat="1" ht="15.75" customHeight="1" x14ac:dyDescent="0.15">
      <c r="A15" s="140"/>
      <c r="B15" s="142"/>
      <c r="C15" s="52"/>
      <c r="D15" s="53"/>
      <c r="E15" s="54"/>
      <c r="F15" s="55"/>
      <c r="G15" s="151" t="s">
        <v>61</v>
      </c>
      <c r="H15" s="146"/>
      <c r="I15" s="146"/>
      <c r="J15" s="152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</row>
    <row r="16" spans="1:23" s="15" customFormat="1" ht="15.75" customHeight="1" x14ac:dyDescent="0.15">
      <c r="A16" s="140"/>
      <c r="B16" s="142"/>
      <c r="C16" s="50"/>
      <c r="D16" s="22"/>
      <c r="E16" s="46" t="s">
        <v>62</v>
      </c>
      <c r="F16" s="145" t="s">
        <v>12</v>
      </c>
      <c r="G16" s="145"/>
      <c r="H16" s="146"/>
      <c r="I16" s="146"/>
      <c r="J16" s="152"/>
      <c r="K16" s="47">
        <v>46760</v>
      </c>
      <c r="L16" s="47">
        <v>39094</v>
      </c>
      <c r="M16" s="47">
        <v>55519</v>
      </c>
      <c r="N16" s="47">
        <v>50754</v>
      </c>
      <c r="O16" s="47">
        <v>76430</v>
      </c>
      <c r="P16" s="47">
        <v>51400</v>
      </c>
      <c r="Q16" s="47">
        <v>53000</v>
      </c>
      <c r="R16" s="47">
        <v>55660</v>
      </c>
      <c r="S16" s="47">
        <v>51327</v>
      </c>
      <c r="T16" s="47">
        <v>50063</v>
      </c>
      <c r="U16" s="47">
        <v>50502</v>
      </c>
      <c r="V16" s="47">
        <v>51760</v>
      </c>
      <c r="W16" s="47">
        <v>54174</v>
      </c>
    </row>
    <row r="17" spans="1:23" s="15" customFormat="1" ht="15.75" customHeight="1" x14ac:dyDescent="0.15">
      <c r="A17" s="140"/>
      <c r="B17" s="142"/>
      <c r="C17" s="43" t="s">
        <v>63</v>
      </c>
      <c r="D17" s="44"/>
      <c r="E17" s="145" t="s">
        <v>17</v>
      </c>
      <c r="F17" s="145"/>
      <c r="G17" s="145"/>
      <c r="H17" s="145"/>
      <c r="I17" s="145"/>
      <c r="J17" s="147"/>
      <c r="K17" s="42">
        <f>K18+K20</f>
        <v>50073</v>
      </c>
      <c r="L17" s="42">
        <f t="shared" ref="L17:V17" si="10">L18+L20</f>
        <v>43989</v>
      </c>
      <c r="M17" s="42">
        <f t="shared" si="10"/>
        <v>40559</v>
      </c>
      <c r="N17" s="42">
        <f t="shared" si="10"/>
        <v>35891</v>
      </c>
      <c r="O17" s="42">
        <f t="shared" si="10"/>
        <v>29533</v>
      </c>
      <c r="P17" s="42">
        <f t="shared" si="10"/>
        <v>32361</v>
      </c>
      <c r="Q17" s="42">
        <f t="shared" si="10"/>
        <v>26595</v>
      </c>
      <c r="R17" s="42">
        <f t="shared" si="10"/>
        <v>22327</v>
      </c>
      <c r="S17" s="42">
        <f t="shared" si="10"/>
        <v>18079</v>
      </c>
      <c r="T17" s="42">
        <f t="shared" si="10"/>
        <v>14280</v>
      </c>
      <c r="U17" s="42">
        <f t="shared" si="10"/>
        <v>10950</v>
      </c>
      <c r="V17" s="42">
        <f t="shared" si="10"/>
        <v>8675</v>
      </c>
      <c r="W17" s="42">
        <f t="shared" ref="W17" si="11">W18+W20</f>
        <v>7384</v>
      </c>
    </row>
    <row r="18" spans="1:23" s="15" customFormat="1" ht="15.75" customHeight="1" x14ac:dyDescent="0.15">
      <c r="A18" s="140"/>
      <c r="B18" s="142"/>
      <c r="C18" s="48"/>
      <c r="D18" s="17"/>
      <c r="E18" s="49" t="s">
        <v>60</v>
      </c>
      <c r="F18" s="150" t="s">
        <v>18</v>
      </c>
      <c r="G18" s="145"/>
      <c r="H18" s="145"/>
      <c r="I18" s="145"/>
      <c r="J18" s="147"/>
      <c r="K18" s="47">
        <v>44180</v>
      </c>
      <c r="L18" s="47">
        <v>40710</v>
      </c>
      <c r="M18" s="47">
        <v>37116</v>
      </c>
      <c r="N18" s="47">
        <v>33391</v>
      </c>
      <c r="O18" s="47">
        <v>29533</v>
      </c>
      <c r="P18" s="47">
        <v>25536</v>
      </c>
      <c r="Q18" s="47">
        <v>21395</v>
      </c>
      <c r="R18" s="47">
        <v>17127</v>
      </c>
      <c r="S18" s="47">
        <v>12879</v>
      </c>
      <c r="T18" s="47">
        <v>9028</v>
      </c>
      <c r="U18" s="47">
        <v>5698</v>
      </c>
      <c r="V18" s="47">
        <v>3423</v>
      </c>
      <c r="W18" s="47">
        <v>2132</v>
      </c>
    </row>
    <row r="19" spans="1:23" s="15" customFormat="1" ht="15.75" customHeight="1" x14ac:dyDescent="0.15">
      <c r="A19" s="140"/>
      <c r="B19" s="142"/>
      <c r="C19" s="56"/>
      <c r="D19" s="19"/>
      <c r="E19" s="57"/>
      <c r="F19" s="20"/>
      <c r="G19" s="151" t="s">
        <v>64</v>
      </c>
      <c r="H19" s="144"/>
      <c r="I19" s="144"/>
      <c r="J19" s="153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</row>
    <row r="20" spans="1:23" s="15" customFormat="1" ht="15.75" customHeight="1" x14ac:dyDescent="0.15">
      <c r="A20" s="140"/>
      <c r="B20" s="142"/>
      <c r="C20" s="50"/>
      <c r="D20" s="22"/>
      <c r="E20" s="46" t="s">
        <v>62</v>
      </c>
      <c r="F20" s="145" t="s">
        <v>12</v>
      </c>
      <c r="G20" s="145"/>
      <c r="H20" s="146"/>
      <c r="I20" s="146"/>
      <c r="J20" s="152"/>
      <c r="K20" s="47">
        <v>5893</v>
      </c>
      <c r="L20" s="47">
        <v>3279</v>
      </c>
      <c r="M20" s="47">
        <v>3443</v>
      </c>
      <c r="N20" s="47">
        <v>2500</v>
      </c>
      <c r="O20" s="47">
        <v>0</v>
      </c>
      <c r="P20" s="47">
        <v>6825</v>
      </c>
      <c r="Q20" s="47">
        <v>5200</v>
      </c>
      <c r="R20" s="47">
        <v>5200</v>
      </c>
      <c r="S20" s="47">
        <v>5200</v>
      </c>
      <c r="T20" s="47">
        <v>5252</v>
      </c>
      <c r="U20" s="47">
        <v>5252</v>
      </c>
      <c r="V20" s="47">
        <v>5252</v>
      </c>
      <c r="W20" s="47">
        <v>5252</v>
      </c>
    </row>
    <row r="21" spans="1:23" s="15" customFormat="1" ht="15.75" customHeight="1" x14ac:dyDescent="0.15">
      <c r="A21" s="141"/>
      <c r="B21" s="58"/>
      <c r="C21" s="59" t="s">
        <v>65</v>
      </c>
      <c r="D21" s="21"/>
      <c r="E21" s="145" t="s">
        <v>66</v>
      </c>
      <c r="F21" s="145"/>
      <c r="G21" s="13"/>
      <c r="H21" s="145" t="s">
        <v>67</v>
      </c>
      <c r="I21" s="145"/>
      <c r="J21" s="14" t="s">
        <v>68</v>
      </c>
      <c r="K21" s="42">
        <f>K4-K12</f>
        <v>43119</v>
      </c>
      <c r="L21" s="42">
        <f t="shared" ref="L21:V21" si="12">L4-L12</f>
        <v>58311</v>
      </c>
      <c r="M21" s="42">
        <f t="shared" si="12"/>
        <v>44239</v>
      </c>
      <c r="N21" s="42">
        <f t="shared" si="12"/>
        <v>55070</v>
      </c>
      <c r="O21" s="42">
        <f t="shared" si="12"/>
        <v>38526</v>
      </c>
      <c r="P21" s="42">
        <f t="shared" si="12"/>
        <v>58219</v>
      </c>
      <c r="Q21" s="42">
        <f t="shared" si="12"/>
        <v>62753</v>
      </c>
      <c r="R21" s="42">
        <f t="shared" si="12"/>
        <v>60871</v>
      </c>
      <c r="S21" s="42">
        <f t="shared" si="12"/>
        <v>61187</v>
      </c>
      <c r="T21" s="42">
        <f t="shared" si="12"/>
        <v>55768</v>
      </c>
      <c r="U21" s="42">
        <f t="shared" si="12"/>
        <v>51427</v>
      </c>
      <c r="V21" s="42">
        <f t="shared" si="12"/>
        <v>31285</v>
      </c>
      <c r="W21" s="42">
        <f t="shared" ref="W21" si="13">W4-W12</f>
        <v>20099</v>
      </c>
    </row>
    <row r="22" spans="1:23" s="15" customFormat="1" ht="15.75" customHeight="1" x14ac:dyDescent="0.15">
      <c r="A22" s="139" t="s">
        <v>69</v>
      </c>
      <c r="B22" s="142" t="s">
        <v>26</v>
      </c>
      <c r="C22" s="41">
        <v>1</v>
      </c>
      <c r="D22" s="60"/>
      <c r="E22" s="145" t="s">
        <v>26</v>
      </c>
      <c r="F22" s="146"/>
      <c r="G22" s="146"/>
      <c r="H22" s="146"/>
      <c r="I22" s="146"/>
      <c r="J22" s="23" t="s">
        <v>70</v>
      </c>
      <c r="K22" s="61">
        <f>SUM(K23,K25:K30)</f>
        <v>91357</v>
      </c>
      <c r="L22" s="61">
        <f t="shared" ref="L22:V22" si="14">SUM(L23,L25:L30)</f>
        <v>81534</v>
      </c>
      <c r="M22" s="61">
        <f t="shared" si="14"/>
        <v>135493</v>
      </c>
      <c r="N22" s="61">
        <f t="shared" si="14"/>
        <v>296155</v>
      </c>
      <c r="O22" s="61">
        <f t="shared" si="14"/>
        <v>104030</v>
      </c>
      <c r="P22" s="61">
        <f t="shared" si="14"/>
        <v>74816</v>
      </c>
      <c r="Q22" s="61">
        <f t="shared" si="14"/>
        <v>73558</v>
      </c>
      <c r="R22" s="61">
        <f t="shared" si="14"/>
        <v>70576</v>
      </c>
      <c r="S22" s="61">
        <f t="shared" si="14"/>
        <v>63531</v>
      </c>
      <c r="T22" s="61">
        <f t="shared" si="14"/>
        <v>54068</v>
      </c>
      <c r="U22" s="61">
        <f t="shared" si="14"/>
        <v>41355</v>
      </c>
      <c r="V22" s="61">
        <f t="shared" si="14"/>
        <v>25582</v>
      </c>
      <c r="W22" s="61">
        <f t="shared" ref="W22" si="15">SUM(W23,W25:W30)</f>
        <v>18084</v>
      </c>
    </row>
    <row r="23" spans="1:23" s="15" customFormat="1" ht="15.75" customHeight="1" x14ac:dyDescent="0.15">
      <c r="A23" s="155"/>
      <c r="B23" s="142"/>
      <c r="C23" s="62" t="s">
        <v>59</v>
      </c>
      <c r="D23" s="63"/>
      <c r="E23" s="145" t="s">
        <v>71</v>
      </c>
      <c r="F23" s="146"/>
      <c r="G23" s="146"/>
      <c r="H23" s="146"/>
      <c r="I23" s="146"/>
      <c r="J23" s="152"/>
      <c r="K23" s="64"/>
      <c r="L23" s="64"/>
      <c r="M23" s="64">
        <v>35000</v>
      </c>
      <c r="N23" s="64">
        <v>108300</v>
      </c>
      <c r="O23" s="64">
        <v>29192</v>
      </c>
      <c r="P23" s="64"/>
      <c r="Q23" s="64"/>
      <c r="R23" s="64"/>
      <c r="S23" s="64"/>
      <c r="T23" s="64"/>
      <c r="U23" s="64"/>
      <c r="V23" s="64"/>
      <c r="W23" s="130"/>
    </row>
    <row r="24" spans="1:23" s="15" customFormat="1" ht="15.75" customHeight="1" x14ac:dyDescent="0.15">
      <c r="A24" s="155"/>
      <c r="B24" s="142"/>
      <c r="C24" s="65"/>
      <c r="D24" s="66"/>
      <c r="E24" s="151" t="s">
        <v>27</v>
      </c>
      <c r="F24" s="145"/>
      <c r="G24" s="145"/>
      <c r="H24" s="145"/>
      <c r="I24" s="145"/>
      <c r="J24" s="147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130"/>
    </row>
    <row r="25" spans="1:23" s="15" customFormat="1" ht="15.75" customHeight="1" x14ac:dyDescent="0.15">
      <c r="A25" s="155"/>
      <c r="B25" s="142"/>
      <c r="C25" s="62" t="s">
        <v>63</v>
      </c>
      <c r="D25" s="63"/>
      <c r="E25" s="145" t="s">
        <v>72</v>
      </c>
      <c r="F25" s="146"/>
      <c r="G25" s="146"/>
      <c r="H25" s="146"/>
      <c r="I25" s="146"/>
      <c r="J25" s="152"/>
      <c r="K25" s="64">
        <v>65898</v>
      </c>
      <c r="L25" s="64">
        <v>68459</v>
      </c>
      <c r="M25" s="64">
        <v>70803</v>
      </c>
      <c r="N25" s="64">
        <v>71755</v>
      </c>
      <c r="O25" s="64">
        <v>72138</v>
      </c>
      <c r="P25" s="64">
        <v>72116</v>
      </c>
      <c r="Q25" s="64">
        <v>70858</v>
      </c>
      <c r="R25" s="64">
        <v>67876</v>
      </c>
      <c r="S25" s="64">
        <v>60831</v>
      </c>
      <c r="T25" s="64">
        <v>51368</v>
      </c>
      <c r="U25" s="64">
        <v>39555</v>
      </c>
      <c r="V25" s="64">
        <v>23782</v>
      </c>
      <c r="W25" s="130">
        <v>16284</v>
      </c>
    </row>
    <row r="26" spans="1:23" s="15" customFormat="1" ht="15.75" customHeight="1" x14ac:dyDescent="0.15">
      <c r="A26" s="155"/>
      <c r="B26" s="142"/>
      <c r="C26" s="62" t="s">
        <v>0</v>
      </c>
      <c r="D26" s="63"/>
      <c r="E26" s="145" t="s">
        <v>73</v>
      </c>
      <c r="F26" s="146"/>
      <c r="G26" s="146"/>
      <c r="H26" s="146"/>
      <c r="I26" s="146"/>
      <c r="J26" s="152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130"/>
    </row>
    <row r="27" spans="1:23" s="15" customFormat="1" ht="15.75" customHeight="1" x14ac:dyDescent="0.15">
      <c r="A27" s="155"/>
      <c r="B27" s="142"/>
      <c r="C27" s="62" t="s">
        <v>1</v>
      </c>
      <c r="D27" s="63"/>
      <c r="E27" s="145" t="s">
        <v>29</v>
      </c>
      <c r="F27" s="146"/>
      <c r="G27" s="146"/>
      <c r="H27" s="146"/>
      <c r="I27" s="146"/>
      <c r="J27" s="152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130"/>
    </row>
    <row r="28" spans="1:23" s="15" customFormat="1" ht="15.75" customHeight="1" x14ac:dyDescent="0.15">
      <c r="A28" s="155"/>
      <c r="B28" s="142"/>
      <c r="C28" s="62" t="s">
        <v>74</v>
      </c>
      <c r="D28" s="63"/>
      <c r="E28" s="145" t="s">
        <v>28</v>
      </c>
      <c r="F28" s="146"/>
      <c r="G28" s="146"/>
      <c r="H28" s="146"/>
      <c r="I28" s="146"/>
      <c r="J28" s="152"/>
      <c r="K28" s="64">
        <v>8199</v>
      </c>
      <c r="L28" s="64">
        <v>8070</v>
      </c>
      <c r="M28" s="64">
        <v>25600</v>
      </c>
      <c r="N28" s="64">
        <v>113400</v>
      </c>
      <c r="O28" s="64"/>
      <c r="P28" s="64"/>
      <c r="Q28" s="64"/>
      <c r="R28" s="64"/>
      <c r="S28" s="64"/>
      <c r="T28" s="64"/>
      <c r="U28" s="64"/>
      <c r="V28" s="64"/>
      <c r="W28" s="130"/>
    </row>
    <row r="29" spans="1:23" s="15" customFormat="1" ht="15.75" customHeight="1" x14ac:dyDescent="0.15">
      <c r="A29" s="155"/>
      <c r="B29" s="142"/>
      <c r="C29" s="62" t="s">
        <v>75</v>
      </c>
      <c r="D29" s="63"/>
      <c r="E29" s="145" t="s">
        <v>30</v>
      </c>
      <c r="F29" s="146"/>
      <c r="G29" s="146"/>
      <c r="H29" s="146"/>
      <c r="I29" s="146"/>
      <c r="J29" s="152"/>
      <c r="K29" s="64">
        <v>7260</v>
      </c>
      <c r="L29" s="64">
        <v>5005</v>
      </c>
      <c r="M29" s="64">
        <v>4090</v>
      </c>
      <c r="N29" s="64">
        <v>2700</v>
      </c>
      <c r="O29" s="64">
        <v>2700</v>
      </c>
      <c r="P29" s="64">
        <v>2700</v>
      </c>
      <c r="Q29" s="64">
        <v>2700</v>
      </c>
      <c r="R29" s="64">
        <v>2700</v>
      </c>
      <c r="S29" s="64">
        <v>2700</v>
      </c>
      <c r="T29" s="64">
        <v>2700</v>
      </c>
      <c r="U29" s="64">
        <v>1800</v>
      </c>
      <c r="V29" s="64">
        <v>1800</v>
      </c>
      <c r="W29" s="130">
        <v>1800</v>
      </c>
    </row>
    <row r="30" spans="1:23" s="15" customFormat="1" ht="15.75" customHeight="1" x14ac:dyDescent="0.15">
      <c r="A30" s="155"/>
      <c r="B30" s="142"/>
      <c r="C30" s="62" t="s">
        <v>76</v>
      </c>
      <c r="D30" s="63"/>
      <c r="E30" s="145" t="s">
        <v>12</v>
      </c>
      <c r="F30" s="146"/>
      <c r="G30" s="146"/>
      <c r="H30" s="146"/>
      <c r="I30" s="146"/>
      <c r="J30" s="152"/>
      <c r="K30" s="64">
        <v>10000</v>
      </c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130"/>
    </row>
    <row r="31" spans="1:23" s="15" customFormat="1" ht="15.75" customHeight="1" x14ac:dyDescent="0.15">
      <c r="A31" s="155"/>
      <c r="B31" s="142" t="s">
        <v>34</v>
      </c>
      <c r="C31" s="51" t="s">
        <v>77</v>
      </c>
      <c r="D31" s="60"/>
      <c r="E31" s="145" t="s">
        <v>34</v>
      </c>
      <c r="F31" s="146"/>
      <c r="G31" s="146"/>
      <c r="H31" s="146"/>
      <c r="I31" s="146"/>
      <c r="J31" s="23" t="s">
        <v>78</v>
      </c>
      <c r="K31" s="67">
        <f>K32+K34+K35+K36+K37</f>
        <v>126912</v>
      </c>
      <c r="L31" s="67">
        <f t="shared" ref="L31:V31" si="16">L32+L34+L35+L36+L37</f>
        <v>125464</v>
      </c>
      <c r="M31" s="67">
        <f t="shared" si="16"/>
        <v>161345</v>
      </c>
      <c r="N31" s="67">
        <f t="shared" si="16"/>
        <v>325478</v>
      </c>
      <c r="O31" s="67">
        <f t="shared" si="16"/>
        <v>119436</v>
      </c>
      <c r="P31" s="67">
        <f t="shared" si="16"/>
        <v>123433</v>
      </c>
      <c r="Q31" s="67">
        <f t="shared" si="16"/>
        <v>127574</v>
      </c>
      <c r="R31" s="67">
        <f t="shared" si="16"/>
        <v>129749</v>
      </c>
      <c r="S31" s="67">
        <f t="shared" si="16"/>
        <v>123840</v>
      </c>
      <c r="T31" s="67">
        <f t="shared" si="16"/>
        <v>109036</v>
      </c>
      <c r="U31" s="67">
        <f t="shared" si="16"/>
        <v>92470</v>
      </c>
      <c r="V31" s="67">
        <f t="shared" si="16"/>
        <v>56838</v>
      </c>
      <c r="W31" s="67">
        <f t="shared" ref="W31" si="17">W32+W34+W35+W36+W37</f>
        <v>36352</v>
      </c>
    </row>
    <row r="32" spans="1:23" s="15" customFormat="1" ht="15.75" customHeight="1" x14ac:dyDescent="0.15">
      <c r="A32" s="155"/>
      <c r="B32" s="142"/>
      <c r="C32" s="62" t="s">
        <v>59</v>
      </c>
      <c r="D32" s="63"/>
      <c r="E32" s="150" t="s">
        <v>35</v>
      </c>
      <c r="F32" s="157"/>
      <c r="G32" s="146"/>
      <c r="H32" s="146"/>
      <c r="I32" s="146"/>
      <c r="J32" s="152"/>
      <c r="K32" s="64">
        <v>23622</v>
      </c>
      <c r="L32" s="64">
        <v>18704</v>
      </c>
      <c r="M32" s="64">
        <v>50990</v>
      </c>
      <c r="N32" s="64">
        <v>211400</v>
      </c>
      <c r="O32" s="64">
        <v>1500</v>
      </c>
      <c r="P32" s="64">
        <v>1500</v>
      </c>
      <c r="Q32" s="64">
        <v>1500</v>
      </c>
      <c r="R32" s="64">
        <v>1500</v>
      </c>
      <c r="S32" s="64">
        <v>1500</v>
      </c>
      <c r="T32" s="64">
        <v>1500</v>
      </c>
      <c r="U32" s="64">
        <v>1500</v>
      </c>
      <c r="V32" s="64">
        <v>1500</v>
      </c>
      <c r="W32" s="130">
        <v>1500</v>
      </c>
    </row>
    <row r="33" spans="1:23" s="15" customFormat="1" ht="15.75" customHeight="1" x14ac:dyDescent="0.15">
      <c r="A33" s="155"/>
      <c r="B33" s="142"/>
      <c r="C33" s="65"/>
      <c r="D33" s="68"/>
      <c r="E33" s="19"/>
      <c r="F33" s="20"/>
      <c r="G33" s="151" t="s">
        <v>36</v>
      </c>
      <c r="H33" s="144"/>
      <c r="I33" s="144"/>
      <c r="J33" s="153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130"/>
    </row>
    <row r="34" spans="1:23" s="15" customFormat="1" ht="15.75" customHeight="1" x14ac:dyDescent="0.15">
      <c r="A34" s="155"/>
      <c r="B34" s="142"/>
      <c r="C34" s="62" t="s">
        <v>63</v>
      </c>
      <c r="D34" s="63"/>
      <c r="E34" s="145" t="s">
        <v>79</v>
      </c>
      <c r="F34" s="146"/>
      <c r="G34" s="146"/>
      <c r="H34" s="146"/>
      <c r="I34" s="146"/>
      <c r="J34" s="23" t="s">
        <v>80</v>
      </c>
      <c r="K34" s="64">
        <v>103290</v>
      </c>
      <c r="L34" s="64">
        <v>106760</v>
      </c>
      <c r="M34" s="64">
        <v>110355</v>
      </c>
      <c r="N34" s="64">
        <v>114078</v>
      </c>
      <c r="O34" s="64">
        <v>117936</v>
      </c>
      <c r="P34" s="64">
        <v>121933</v>
      </c>
      <c r="Q34" s="64">
        <v>126074</v>
      </c>
      <c r="R34" s="64">
        <v>128249</v>
      </c>
      <c r="S34" s="64">
        <v>122340</v>
      </c>
      <c r="T34" s="64">
        <v>107536</v>
      </c>
      <c r="U34" s="64">
        <v>90970</v>
      </c>
      <c r="V34" s="64">
        <v>55338</v>
      </c>
      <c r="W34" s="130">
        <v>34852</v>
      </c>
    </row>
    <row r="35" spans="1:23" s="15" customFormat="1" ht="15.75" customHeight="1" x14ac:dyDescent="0.15">
      <c r="A35" s="155"/>
      <c r="B35" s="142"/>
      <c r="C35" s="62" t="s">
        <v>0</v>
      </c>
      <c r="D35" s="63"/>
      <c r="E35" s="145" t="s">
        <v>81</v>
      </c>
      <c r="F35" s="146"/>
      <c r="G35" s="146"/>
      <c r="H35" s="146"/>
      <c r="I35" s="146"/>
      <c r="J35" s="152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130"/>
    </row>
    <row r="36" spans="1:23" s="15" customFormat="1" ht="15.75" customHeight="1" x14ac:dyDescent="0.15">
      <c r="A36" s="155"/>
      <c r="B36" s="142"/>
      <c r="C36" s="62" t="s">
        <v>1</v>
      </c>
      <c r="D36" s="63"/>
      <c r="E36" s="145" t="s">
        <v>82</v>
      </c>
      <c r="F36" s="146"/>
      <c r="G36" s="146"/>
      <c r="H36" s="146"/>
      <c r="I36" s="146"/>
      <c r="J36" s="152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130"/>
    </row>
    <row r="37" spans="1:23" s="15" customFormat="1" ht="15.75" customHeight="1" x14ac:dyDescent="0.15">
      <c r="A37" s="155"/>
      <c r="B37" s="142"/>
      <c r="C37" s="62" t="s">
        <v>74</v>
      </c>
      <c r="D37" s="63"/>
      <c r="E37" s="145" t="s">
        <v>12</v>
      </c>
      <c r="F37" s="146"/>
      <c r="G37" s="146"/>
      <c r="H37" s="146"/>
      <c r="I37" s="146"/>
      <c r="J37" s="152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130"/>
    </row>
    <row r="38" spans="1:23" s="15" customFormat="1" ht="15.75" customHeight="1" x14ac:dyDescent="0.15">
      <c r="A38" s="156"/>
      <c r="B38" s="69"/>
      <c r="C38" s="59" t="s">
        <v>65</v>
      </c>
      <c r="D38" s="21"/>
      <c r="E38" s="145" t="s">
        <v>66</v>
      </c>
      <c r="F38" s="145"/>
      <c r="G38" s="13"/>
      <c r="H38" s="145" t="s">
        <v>83</v>
      </c>
      <c r="I38" s="145"/>
      <c r="J38" s="14" t="s">
        <v>84</v>
      </c>
      <c r="K38" s="42">
        <f>K22-K31</f>
        <v>-35555</v>
      </c>
      <c r="L38" s="42">
        <f t="shared" ref="L38:V38" si="18">L22-L31</f>
        <v>-43930</v>
      </c>
      <c r="M38" s="42">
        <f t="shared" si="18"/>
        <v>-25852</v>
      </c>
      <c r="N38" s="42">
        <f t="shared" si="18"/>
        <v>-29323</v>
      </c>
      <c r="O38" s="42">
        <f t="shared" si="18"/>
        <v>-15406</v>
      </c>
      <c r="P38" s="42">
        <f t="shared" si="18"/>
        <v>-48617</v>
      </c>
      <c r="Q38" s="42">
        <f t="shared" si="18"/>
        <v>-54016</v>
      </c>
      <c r="R38" s="42">
        <f t="shared" si="18"/>
        <v>-59173</v>
      </c>
      <c r="S38" s="42">
        <f t="shared" si="18"/>
        <v>-60309</v>
      </c>
      <c r="T38" s="42">
        <f t="shared" si="18"/>
        <v>-54968</v>
      </c>
      <c r="U38" s="42">
        <f t="shared" si="18"/>
        <v>-51115</v>
      </c>
      <c r="V38" s="42">
        <f t="shared" si="18"/>
        <v>-31256</v>
      </c>
      <c r="W38" s="42">
        <f t="shared" ref="W38" si="19">W22-W31</f>
        <v>-18268</v>
      </c>
    </row>
    <row r="39" spans="1:23" s="15" customFormat="1" ht="15.75" customHeight="1" x14ac:dyDescent="0.15">
      <c r="A39" s="70"/>
      <c r="B39" s="71"/>
      <c r="C39" s="145" t="s">
        <v>85</v>
      </c>
      <c r="D39" s="145"/>
      <c r="E39" s="145"/>
      <c r="F39" s="145"/>
      <c r="G39" s="13"/>
      <c r="H39" s="145" t="s">
        <v>86</v>
      </c>
      <c r="I39" s="145"/>
      <c r="J39" s="14" t="s">
        <v>87</v>
      </c>
      <c r="K39" s="67">
        <f>K21+K38</f>
        <v>7564</v>
      </c>
      <c r="L39" s="67">
        <f t="shared" ref="L39:V39" si="20">L21+L38</f>
        <v>14381</v>
      </c>
      <c r="M39" s="67">
        <f t="shared" si="20"/>
        <v>18387</v>
      </c>
      <c r="N39" s="67">
        <f t="shared" si="20"/>
        <v>25747</v>
      </c>
      <c r="O39" s="67">
        <f t="shared" si="20"/>
        <v>23120</v>
      </c>
      <c r="P39" s="67">
        <f t="shared" si="20"/>
        <v>9602</v>
      </c>
      <c r="Q39" s="67">
        <f t="shared" si="20"/>
        <v>8737</v>
      </c>
      <c r="R39" s="67">
        <f t="shared" si="20"/>
        <v>1698</v>
      </c>
      <c r="S39" s="67">
        <f t="shared" si="20"/>
        <v>878</v>
      </c>
      <c r="T39" s="67">
        <f t="shared" si="20"/>
        <v>800</v>
      </c>
      <c r="U39" s="67">
        <f t="shared" si="20"/>
        <v>312</v>
      </c>
      <c r="V39" s="67">
        <f t="shared" si="20"/>
        <v>29</v>
      </c>
      <c r="W39" s="67">
        <f t="shared" ref="W39" si="21">W21+W38</f>
        <v>1831</v>
      </c>
    </row>
    <row r="40" spans="1:23" s="15" customFormat="1" ht="15.75" customHeight="1" x14ac:dyDescent="0.15">
      <c r="A40" s="70"/>
      <c r="B40" s="71"/>
      <c r="C40" s="145" t="s">
        <v>88</v>
      </c>
      <c r="D40" s="145"/>
      <c r="E40" s="145"/>
      <c r="F40" s="145"/>
      <c r="G40" s="13"/>
      <c r="H40" s="13"/>
      <c r="I40" s="13"/>
      <c r="J40" s="14" t="s">
        <v>89</v>
      </c>
      <c r="K40" s="64">
        <v>13654</v>
      </c>
      <c r="L40" s="64">
        <v>14411</v>
      </c>
      <c r="M40" s="64">
        <v>15550</v>
      </c>
      <c r="N40" s="64">
        <v>16050</v>
      </c>
      <c r="O40" s="64">
        <v>15812</v>
      </c>
      <c r="P40" s="64">
        <v>14450</v>
      </c>
      <c r="Q40" s="64">
        <v>10446</v>
      </c>
      <c r="R40" s="64">
        <v>5551</v>
      </c>
      <c r="S40" s="64">
        <v>257</v>
      </c>
      <c r="T40" s="64">
        <v>257</v>
      </c>
      <c r="U40" s="64">
        <v>258</v>
      </c>
      <c r="V40" s="64">
        <v>258</v>
      </c>
      <c r="W40" s="130">
        <v>258</v>
      </c>
    </row>
    <row r="41" spans="1:23" s="15" customFormat="1" ht="15.75" customHeight="1" x14ac:dyDescent="0.15">
      <c r="A41" s="70"/>
      <c r="B41" s="71"/>
      <c r="C41" s="145" t="s">
        <v>90</v>
      </c>
      <c r="D41" s="145"/>
      <c r="E41" s="145"/>
      <c r="F41" s="145"/>
      <c r="G41" s="13"/>
      <c r="H41" s="13"/>
      <c r="I41" s="13"/>
      <c r="J41" s="14" t="s">
        <v>91</v>
      </c>
      <c r="K41" s="64">
        <v>7272</v>
      </c>
      <c r="L41" s="64">
        <v>1182</v>
      </c>
      <c r="M41" s="64">
        <v>1152</v>
      </c>
      <c r="N41" s="64">
        <v>3989</v>
      </c>
      <c r="O41" s="64">
        <v>13686</v>
      </c>
      <c r="P41" s="64">
        <v>20994</v>
      </c>
      <c r="Q41" s="64">
        <v>16146</v>
      </c>
      <c r="R41" s="64">
        <v>14437</v>
      </c>
      <c r="S41" s="64">
        <v>10584</v>
      </c>
      <c r="T41" s="64">
        <v>11205</v>
      </c>
      <c r="U41" s="64">
        <v>11748</v>
      </c>
      <c r="V41" s="64">
        <v>11802</v>
      </c>
      <c r="W41" s="130">
        <v>11573</v>
      </c>
    </row>
    <row r="42" spans="1:23" s="15" customFormat="1" ht="15.75" customHeight="1" x14ac:dyDescent="0.15">
      <c r="A42" s="70"/>
      <c r="B42" s="71"/>
      <c r="C42" s="145" t="s">
        <v>92</v>
      </c>
      <c r="D42" s="145"/>
      <c r="E42" s="145"/>
      <c r="F42" s="145"/>
      <c r="G42" s="13"/>
      <c r="H42" s="13"/>
      <c r="I42" s="13"/>
      <c r="J42" s="14" t="s">
        <v>93</v>
      </c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</row>
    <row r="43" spans="1:23" s="18" customFormat="1" ht="15.75" customHeight="1" x14ac:dyDescent="0.15">
      <c r="A43" s="70"/>
      <c r="B43" s="71"/>
      <c r="C43" s="145" t="s">
        <v>94</v>
      </c>
      <c r="D43" s="146"/>
      <c r="E43" s="146"/>
      <c r="F43" s="146"/>
      <c r="G43" s="72"/>
      <c r="H43" s="145" t="s">
        <v>95</v>
      </c>
      <c r="I43" s="145"/>
      <c r="J43" s="14" t="s">
        <v>96</v>
      </c>
      <c r="K43" s="42">
        <f>K39-K40+K41-K42</f>
        <v>1182</v>
      </c>
      <c r="L43" s="42">
        <f t="shared" ref="L43:V43" si="22">L39-L40+L41-L42</f>
        <v>1152</v>
      </c>
      <c r="M43" s="42">
        <f t="shared" si="22"/>
        <v>3989</v>
      </c>
      <c r="N43" s="42">
        <f t="shared" si="22"/>
        <v>13686</v>
      </c>
      <c r="O43" s="42">
        <f t="shared" si="22"/>
        <v>20994</v>
      </c>
      <c r="P43" s="42">
        <f t="shared" si="22"/>
        <v>16146</v>
      </c>
      <c r="Q43" s="42">
        <f t="shared" si="22"/>
        <v>14437</v>
      </c>
      <c r="R43" s="42">
        <f t="shared" si="22"/>
        <v>10584</v>
      </c>
      <c r="S43" s="42">
        <f t="shared" si="22"/>
        <v>11205</v>
      </c>
      <c r="T43" s="42">
        <f t="shared" si="22"/>
        <v>11748</v>
      </c>
      <c r="U43" s="42">
        <f>U39-U40+U41-U42</f>
        <v>11802</v>
      </c>
      <c r="V43" s="42">
        <f t="shared" si="22"/>
        <v>11573</v>
      </c>
      <c r="W43" s="42">
        <f t="shared" ref="W43" si="23">W39-W40+W41-W42</f>
        <v>13146</v>
      </c>
    </row>
    <row r="44" spans="1:23" s="18" customFormat="1" ht="15.75" customHeight="1" x14ac:dyDescent="0.15">
      <c r="A44" s="70"/>
      <c r="B44" s="71"/>
      <c r="C44" s="145" t="s">
        <v>97</v>
      </c>
      <c r="D44" s="146"/>
      <c r="E44" s="146"/>
      <c r="F44" s="146"/>
      <c r="G44" s="146"/>
      <c r="H44" s="146"/>
      <c r="I44" s="146"/>
      <c r="J44" s="14" t="s">
        <v>98</v>
      </c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</row>
    <row r="45" spans="1:23" s="18" customFormat="1" ht="15.75" customHeight="1" x14ac:dyDescent="0.15">
      <c r="A45" s="158"/>
      <c r="B45" s="73"/>
      <c r="C45" s="150" t="s">
        <v>99</v>
      </c>
      <c r="D45" s="157"/>
      <c r="E45" s="157"/>
      <c r="F45" s="157"/>
      <c r="G45" s="151" t="s">
        <v>100</v>
      </c>
      <c r="H45" s="146"/>
      <c r="I45" s="146"/>
      <c r="J45" s="14" t="s">
        <v>101</v>
      </c>
      <c r="K45" s="47">
        <v>1182</v>
      </c>
      <c r="L45" s="47">
        <v>1152</v>
      </c>
      <c r="M45" s="47">
        <v>3989</v>
      </c>
      <c r="N45" s="47">
        <v>13686</v>
      </c>
      <c r="O45" s="47">
        <v>20994</v>
      </c>
      <c r="P45" s="47">
        <v>16146</v>
      </c>
      <c r="Q45" s="47">
        <v>14437</v>
      </c>
      <c r="R45" s="47">
        <v>10584</v>
      </c>
      <c r="S45" s="47">
        <v>11205</v>
      </c>
      <c r="T45" s="47">
        <v>11748</v>
      </c>
      <c r="U45" s="47">
        <v>11802</v>
      </c>
      <c r="V45" s="47">
        <v>11573</v>
      </c>
      <c r="W45" s="47">
        <v>13146</v>
      </c>
    </row>
    <row r="46" spans="1:23" s="18" customFormat="1" ht="15.75" customHeight="1" x14ac:dyDescent="0.15">
      <c r="A46" s="159"/>
      <c r="B46" s="74"/>
      <c r="C46" s="160" t="s">
        <v>102</v>
      </c>
      <c r="D46" s="161"/>
      <c r="E46" s="161"/>
      <c r="F46" s="161"/>
      <c r="G46" s="151" t="s">
        <v>103</v>
      </c>
      <c r="H46" s="146"/>
      <c r="I46" s="146"/>
      <c r="J46" s="14" t="s">
        <v>104</v>
      </c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</row>
    <row r="47" spans="1:23" s="15" customFormat="1" ht="14.1" customHeight="1" x14ac:dyDescent="0.15">
      <c r="A47" s="162"/>
      <c r="B47" s="75"/>
      <c r="C47" s="167" t="s">
        <v>105</v>
      </c>
      <c r="D47" s="168"/>
      <c r="E47" s="168"/>
      <c r="F47" s="168"/>
      <c r="G47" s="76"/>
      <c r="H47" s="77" t="s">
        <v>104</v>
      </c>
      <c r="I47" s="169" t="s">
        <v>106</v>
      </c>
      <c r="J47" s="170" t="s">
        <v>107</v>
      </c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</row>
    <row r="48" spans="1:23" s="15" customFormat="1" ht="14.1" customHeight="1" x14ac:dyDescent="0.15">
      <c r="A48" s="159"/>
      <c r="B48" s="74"/>
      <c r="C48" s="161"/>
      <c r="D48" s="161"/>
      <c r="E48" s="161"/>
      <c r="F48" s="161"/>
      <c r="G48" s="78"/>
      <c r="H48" s="25" t="s">
        <v>108</v>
      </c>
      <c r="I48" s="164"/>
      <c r="J48" s="166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</row>
    <row r="49" spans="1:23" s="15" customFormat="1" ht="14.1" customHeight="1" x14ac:dyDescent="0.15">
      <c r="A49" s="162"/>
      <c r="B49" s="79"/>
      <c r="C49" s="150" t="s">
        <v>109</v>
      </c>
      <c r="D49" s="150"/>
      <c r="E49" s="150"/>
      <c r="F49" s="150"/>
      <c r="G49" s="80"/>
      <c r="H49" s="24" t="s">
        <v>110</v>
      </c>
      <c r="I49" s="163" t="s">
        <v>106</v>
      </c>
      <c r="J49" s="165" t="s">
        <v>107</v>
      </c>
      <c r="K49" s="135">
        <f>K4/(K12+K34)*100</f>
        <v>70.922472491096158</v>
      </c>
      <c r="L49" s="135">
        <f t="shared" ref="L49:W49" si="24">L4/(L12+L34)*100</f>
        <v>74.964991603152043</v>
      </c>
      <c r="M49" s="135">
        <f t="shared" si="24"/>
        <v>68.561103185924864</v>
      </c>
      <c r="N49" s="135">
        <f t="shared" si="24"/>
        <v>71.157361696303752</v>
      </c>
      <c r="O49" s="135">
        <f t="shared" si="24"/>
        <v>65.140321072524472</v>
      </c>
      <c r="P49" s="135">
        <f t="shared" si="24"/>
        <v>69.601229042816115</v>
      </c>
      <c r="Q49" s="135">
        <f t="shared" si="24"/>
        <v>69.785130434367687</v>
      </c>
      <c r="R49" s="135">
        <f t="shared" si="24"/>
        <v>67.936003350211294</v>
      </c>
      <c r="S49" s="135">
        <f t="shared" si="24"/>
        <v>68.743035891354793</v>
      </c>
      <c r="T49" s="135">
        <f t="shared" si="24"/>
        <v>70.54938303210281</v>
      </c>
      <c r="U49" s="135">
        <f t="shared" si="24"/>
        <v>74.704136333977303</v>
      </c>
      <c r="V49" s="135">
        <f t="shared" si="24"/>
        <v>79.901063732003038</v>
      </c>
      <c r="W49" s="135">
        <f t="shared" si="24"/>
        <v>85.292592961818357</v>
      </c>
    </row>
    <row r="50" spans="1:23" s="15" customFormat="1" ht="14.1" customHeight="1" x14ac:dyDescent="0.15">
      <c r="A50" s="159"/>
      <c r="B50" s="74"/>
      <c r="C50" s="161"/>
      <c r="D50" s="161"/>
      <c r="E50" s="161"/>
      <c r="F50" s="161"/>
      <c r="G50" s="78"/>
      <c r="H50" s="25" t="s">
        <v>111</v>
      </c>
      <c r="I50" s="164"/>
      <c r="J50" s="16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</row>
    <row r="51" spans="1:23" ht="14.1" customHeight="1" x14ac:dyDescent="0.15">
      <c r="A51" s="162"/>
      <c r="B51" s="172"/>
      <c r="C51" s="174" t="s">
        <v>112</v>
      </c>
      <c r="D51" s="175"/>
      <c r="E51" s="175"/>
      <c r="F51" s="175"/>
      <c r="G51" s="175"/>
      <c r="H51" s="175"/>
      <c r="I51" s="175"/>
      <c r="J51" s="177" t="s">
        <v>113</v>
      </c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</row>
    <row r="52" spans="1:23" ht="14.1" customHeight="1" x14ac:dyDescent="0.15">
      <c r="A52" s="171"/>
      <c r="B52" s="173"/>
      <c r="C52" s="176"/>
      <c r="D52" s="176"/>
      <c r="E52" s="176"/>
      <c r="F52" s="176"/>
      <c r="G52" s="176"/>
      <c r="H52" s="176"/>
      <c r="I52" s="176"/>
      <c r="J52" s="17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</row>
    <row r="53" spans="1:23" ht="15.75" customHeight="1" x14ac:dyDescent="0.15">
      <c r="A53" s="81"/>
      <c r="B53" s="82"/>
      <c r="C53" s="176" t="s">
        <v>114</v>
      </c>
      <c r="D53" s="181"/>
      <c r="E53" s="181"/>
      <c r="F53" s="181"/>
      <c r="G53" s="181"/>
      <c r="H53" s="181"/>
      <c r="I53" s="181"/>
      <c r="J53" s="26" t="s">
        <v>115</v>
      </c>
      <c r="K53" s="83">
        <f>K5-K7</f>
        <v>54032</v>
      </c>
      <c r="L53" s="83">
        <f t="shared" ref="L53:V53" si="25">L5-L7</f>
        <v>54151</v>
      </c>
      <c r="M53" s="83">
        <f t="shared" si="25"/>
        <v>60303</v>
      </c>
      <c r="N53" s="83">
        <f t="shared" si="25"/>
        <v>60995</v>
      </c>
      <c r="O53" s="83">
        <f t="shared" si="25"/>
        <v>63495</v>
      </c>
      <c r="P53" s="83">
        <f t="shared" si="25"/>
        <v>60995</v>
      </c>
      <c r="Q53" s="83">
        <f t="shared" si="25"/>
        <v>62825</v>
      </c>
      <c r="R53" s="83">
        <f t="shared" si="25"/>
        <v>62825</v>
      </c>
      <c r="S53" s="83">
        <f t="shared" si="25"/>
        <v>62825</v>
      </c>
      <c r="T53" s="83">
        <f t="shared" si="25"/>
        <v>63453</v>
      </c>
      <c r="U53" s="83">
        <f t="shared" si="25"/>
        <v>63453</v>
      </c>
      <c r="V53" s="83">
        <f t="shared" si="25"/>
        <v>63453</v>
      </c>
      <c r="W53" s="83">
        <f t="shared" ref="W53" si="26">W5-W7</f>
        <v>63453</v>
      </c>
    </row>
    <row r="54" spans="1:23" ht="27.75" customHeight="1" x14ac:dyDescent="0.15">
      <c r="A54" s="84"/>
      <c r="B54" s="85"/>
      <c r="C54" s="180" t="s">
        <v>116</v>
      </c>
      <c r="D54" s="181"/>
      <c r="E54" s="181"/>
      <c r="F54" s="181"/>
      <c r="G54" s="181"/>
      <c r="H54" s="183" t="s">
        <v>117</v>
      </c>
      <c r="I54" s="144"/>
      <c r="J54" s="153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</row>
    <row r="55" spans="1:23" ht="27.75" customHeight="1" x14ac:dyDescent="0.15">
      <c r="A55" s="87"/>
      <c r="B55" s="88"/>
      <c r="C55" s="179" t="s">
        <v>118</v>
      </c>
      <c r="D55" s="180"/>
      <c r="E55" s="180"/>
      <c r="F55" s="180"/>
      <c r="G55" s="180"/>
      <c r="H55" s="180"/>
      <c r="I55" s="89"/>
      <c r="J55" s="90" t="s">
        <v>119</v>
      </c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86"/>
      <c r="W55" s="86"/>
    </row>
    <row r="56" spans="1:23" ht="27.75" customHeight="1" x14ac:dyDescent="0.15">
      <c r="A56" s="92"/>
      <c r="B56" s="93"/>
      <c r="C56" s="180" t="s">
        <v>120</v>
      </c>
      <c r="D56" s="181"/>
      <c r="E56" s="181"/>
      <c r="F56" s="181"/>
      <c r="G56" s="181"/>
      <c r="H56" s="181"/>
      <c r="I56" s="94"/>
      <c r="J56" s="95" t="s">
        <v>121</v>
      </c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</row>
    <row r="57" spans="1:23" ht="27.75" customHeight="1" x14ac:dyDescent="0.15">
      <c r="A57" s="96"/>
      <c r="B57" s="97"/>
      <c r="C57" s="182" t="s">
        <v>122</v>
      </c>
      <c r="D57" s="176"/>
      <c r="E57" s="176"/>
      <c r="F57" s="176"/>
      <c r="G57" s="176"/>
      <c r="H57" s="176"/>
      <c r="I57" s="98"/>
      <c r="J57" s="99" t="s">
        <v>123</v>
      </c>
      <c r="K57" s="100">
        <v>54032</v>
      </c>
      <c r="L57" s="100">
        <v>54134</v>
      </c>
      <c r="M57" s="100">
        <v>60290</v>
      </c>
      <c r="N57" s="100">
        <v>60985</v>
      </c>
      <c r="O57" s="100">
        <v>60985</v>
      </c>
      <c r="P57" s="100">
        <v>60985</v>
      </c>
      <c r="Q57" s="100">
        <v>62815</v>
      </c>
      <c r="R57" s="100">
        <v>62815</v>
      </c>
      <c r="S57" s="100">
        <v>62815</v>
      </c>
      <c r="T57" s="100">
        <v>63443</v>
      </c>
      <c r="U57" s="100">
        <v>63443</v>
      </c>
      <c r="V57" s="86">
        <v>63443</v>
      </c>
      <c r="W57" s="86">
        <v>63443</v>
      </c>
    </row>
    <row r="58" spans="1:23" ht="27.75" customHeight="1" x14ac:dyDescent="0.15">
      <c r="A58" s="92"/>
      <c r="B58" s="93"/>
      <c r="C58" s="180" t="s">
        <v>124</v>
      </c>
      <c r="D58" s="181"/>
      <c r="E58" s="181"/>
      <c r="F58" s="181"/>
      <c r="G58" s="181"/>
      <c r="H58" s="183" t="s">
        <v>125</v>
      </c>
      <c r="I58" s="183"/>
      <c r="J58" s="184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</row>
    <row r="59" spans="1:23" ht="15.75" customHeight="1" x14ac:dyDescent="0.15">
      <c r="A59" s="81"/>
      <c r="B59" s="82"/>
      <c r="C59" s="185" t="s">
        <v>37</v>
      </c>
      <c r="D59" s="181"/>
      <c r="E59" s="181"/>
      <c r="F59" s="181"/>
      <c r="G59" s="181"/>
      <c r="H59" s="181"/>
      <c r="I59" s="93"/>
      <c r="J59" s="95" t="s">
        <v>126</v>
      </c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</row>
    <row r="60" spans="1:23" ht="15.75" customHeight="1" x14ac:dyDescent="0.15">
      <c r="A60" s="70"/>
      <c r="B60" s="71"/>
      <c r="C60" s="185" t="s">
        <v>127</v>
      </c>
      <c r="D60" s="181"/>
      <c r="E60" s="181"/>
      <c r="F60" s="181"/>
      <c r="G60" s="181"/>
      <c r="H60" s="181"/>
      <c r="I60" s="93"/>
      <c r="J60" s="95" t="s">
        <v>128</v>
      </c>
      <c r="K60" s="86">
        <v>1310596</v>
      </c>
      <c r="L60" s="86">
        <v>1203836</v>
      </c>
      <c r="M60" s="86">
        <v>1128481</v>
      </c>
      <c r="N60" s="86">
        <v>1122703</v>
      </c>
      <c r="O60" s="86">
        <v>1033959</v>
      </c>
      <c r="P60" s="86">
        <v>912026</v>
      </c>
      <c r="Q60" s="86">
        <v>785952</v>
      </c>
      <c r="R60" s="86">
        <v>657703</v>
      </c>
      <c r="S60" s="86">
        <v>535363</v>
      </c>
      <c r="T60" s="86">
        <v>427827</v>
      </c>
      <c r="U60" s="86">
        <v>336857</v>
      </c>
      <c r="V60" s="86">
        <v>281519</v>
      </c>
      <c r="W60" s="86">
        <v>246667</v>
      </c>
    </row>
    <row r="61" spans="1:23" ht="15.75" customHeight="1" x14ac:dyDescent="0.15">
      <c r="A61" s="1" t="s">
        <v>38</v>
      </c>
      <c r="B61" s="1"/>
      <c r="D61" s="27"/>
      <c r="I61" s="2"/>
      <c r="J61" s="1"/>
      <c r="V61" s="2" t="s">
        <v>24</v>
      </c>
      <c r="W61" s="2" t="s">
        <v>24</v>
      </c>
    </row>
    <row r="62" spans="1:23" ht="15.75" customHeight="1" x14ac:dyDescent="0.15">
      <c r="A62" s="3"/>
      <c r="B62" s="4"/>
      <c r="C62" s="4"/>
      <c r="D62" s="28"/>
      <c r="E62" s="4"/>
      <c r="F62" s="4"/>
      <c r="G62" s="4"/>
      <c r="H62" s="5" t="s">
        <v>25</v>
      </c>
      <c r="I62" s="5"/>
      <c r="J62" s="101"/>
      <c r="K62" s="7" t="s">
        <v>3</v>
      </c>
      <c r="L62" s="7" t="s">
        <v>4</v>
      </c>
      <c r="M62" s="148" t="s">
        <v>5</v>
      </c>
      <c r="N62" s="131" t="s">
        <v>129</v>
      </c>
      <c r="O62" s="131" t="s">
        <v>130</v>
      </c>
      <c r="P62" s="131" t="s">
        <v>131</v>
      </c>
      <c r="Q62" s="131" t="s">
        <v>132</v>
      </c>
      <c r="R62" s="131" t="s">
        <v>133</v>
      </c>
      <c r="S62" s="131" t="s">
        <v>134</v>
      </c>
      <c r="T62" s="131" t="s">
        <v>135</v>
      </c>
      <c r="U62" s="131" t="s">
        <v>136</v>
      </c>
      <c r="V62" s="131" t="s">
        <v>137</v>
      </c>
      <c r="W62" s="131" t="s">
        <v>138</v>
      </c>
    </row>
    <row r="63" spans="1:23" ht="30" customHeight="1" x14ac:dyDescent="0.15">
      <c r="A63" s="9"/>
      <c r="B63" s="10"/>
      <c r="C63" s="10" t="s">
        <v>45</v>
      </c>
      <c r="D63" s="10"/>
      <c r="E63" s="10" t="s">
        <v>46</v>
      </c>
      <c r="F63" s="10"/>
      <c r="G63" s="10"/>
      <c r="H63" s="10"/>
      <c r="I63" s="102"/>
      <c r="J63" s="35"/>
      <c r="K63" s="12" t="s">
        <v>6</v>
      </c>
      <c r="L63" s="12" t="s">
        <v>7</v>
      </c>
      <c r="M63" s="149"/>
      <c r="N63" s="132"/>
      <c r="O63" s="132"/>
      <c r="P63" s="132"/>
      <c r="Q63" s="132"/>
      <c r="R63" s="132"/>
      <c r="S63" s="132"/>
      <c r="T63" s="132"/>
      <c r="U63" s="132"/>
      <c r="V63" s="132"/>
      <c r="W63" s="132"/>
    </row>
    <row r="64" spans="1:23" ht="15.75" customHeight="1" x14ac:dyDescent="0.15">
      <c r="A64" s="103"/>
      <c r="B64" s="89"/>
      <c r="C64" s="157" t="s">
        <v>39</v>
      </c>
      <c r="D64" s="157"/>
      <c r="E64" s="157"/>
      <c r="F64" s="157"/>
      <c r="G64" s="29"/>
      <c r="H64" s="29"/>
      <c r="I64" s="94"/>
      <c r="J64" s="104"/>
      <c r="K64" s="105">
        <f>K65+K66</f>
        <v>92186</v>
      </c>
      <c r="L64" s="105">
        <f t="shared" ref="L64:V64" si="27">L65+L66</f>
        <v>90424</v>
      </c>
      <c r="M64" s="105">
        <f t="shared" si="27"/>
        <v>83115</v>
      </c>
      <c r="N64" s="105">
        <f t="shared" si="27"/>
        <v>84234</v>
      </c>
      <c r="O64" s="105">
        <f t="shared" si="27"/>
        <v>84684</v>
      </c>
      <c r="P64" s="105">
        <f t="shared" si="27"/>
        <v>84658</v>
      </c>
      <c r="Q64" s="105">
        <f t="shared" si="27"/>
        <v>83182</v>
      </c>
      <c r="R64" s="105">
        <f t="shared" si="27"/>
        <v>79682</v>
      </c>
      <c r="S64" s="105">
        <f t="shared" si="27"/>
        <v>71411</v>
      </c>
      <c r="T64" s="105">
        <f t="shared" si="27"/>
        <v>60301</v>
      </c>
      <c r="U64" s="105">
        <f t="shared" si="27"/>
        <v>53068</v>
      </c>
      <c r="V64" s="105">
        <f t="shared" si="27"/>
        <v>31909</v>
      </c>
      <c r="W64" s="105">
        <f t="shared" ref="W64" si="28">W65+W66</f>
        <v>21846</v>
      </c>
    </row>
    <row r="65" spans="1:23" ht="15.75" customHeight="1" x14ac:dyDescent="0.15">
      <c r="A65" s="30"/>
      <c r="B65" s="31"/>
      <c r="C65" s="31"/>
      <c r="D65" s="106"/>
      <c r="E65" s="31"/>
      <c r="F65" s="32"/>
      <c r="G65" s="186" t="s">
        <v>40</v>
      </c>
      <c r="H65" s="146"/>
      <c r="I65" s="146"/>
      <c r="J65" s="152"/>
      <c r="K65" s="47">
        <v>78823</v>
      </c>
      <c r="L65" s="47">
        <v>78103</v>
      </c>
      <c r="M65" s="47">
        <v>69817</v>
      </c>
      <c r="N65" s="47">
        <v>70756</v>
      </c>
      <c r="O65" s="47">
        <v>71135</v>
      </c>
      <c r="P65" s="47">
        <v>71113</v>
      </c>
      <c r="Q65" s="47">
        <v>69873</v>
      </c>
      <c r="R65" s="47">
        <v>66933</v>
      </c>
      <c r="S65" s="47">
        <v>59985</v>
      </c>
      <c r="T65" s="47">
        <v>50653</v>
      </c>
      <c r="U65" s="47">
        <v>44577</v>
      </c>
      <c r="V65" s="47">
        <v>26804</v>
      </c>
      <c r="W65" s="47">
        <v>18351</v>
      </c>
    </row>
    <row r="66" spans="1:23" ht="15.75" customHeight="1" x14ac:dyDescent="0.15">
      <c r="A66" s="33"/>
      <c r="B66" s="34"/>
      <c r="C66" s="31"/>
      <c r="D66" s="106"/>
      <c r="E66" s="31"/>
      <c r="F66" s="32"/>
      <c r="G66" s="186" t="s">
        <v>41</v>
      </c>
      <c r="H66" s="146"/>
      <c r="I66" s="146"/>
      <c r="J66" s="152"/>
      <c r="K66" s="47">
        <v>13363</v>
      </c>
      <c r="L66" s="47">
        <v>12321</v>
      </c>
      <c r="M66" s="47">
        <v>13298</v>
      </c>
      <c r="N66" s="47">
        <v>13478</v>
      </c>
      <c r="O66" s="47">
        <v>13549</v>
      </c>
      <c r="P66" s="47">
        <v>13545</v>
      </c>
      <c r="Q66" s="47">
        <v>13309</v>
      </c>
      <c r="R66" s="47">
        <v>12749</v>
      </c>
      <c r="S66" s="47">
        <v>11426</v>
      </c>
      <c r="T66" s="47">
        <v>9648</v>
      </c>
      <c r="U66" s="47">
        <v>8491</v>
      </c>
      <c r="V66" s="47">
        <v>5105</v>
      </c>
      <c r="W66" s="47">
        <v>3495</v>
      </c>
    </row>
    <row r="67" spans="1:23" ht="15.75" customHeight="1" x14ac:dyDescent="0.15">
      <c r="A67" s="103"/>
      <c r="B67" s="89"/>
      <c r="C67" s="157" t="s">
        <v>42</v>
      </c>
      <c r="D67" s="157"/>
      <c r="E67" s="157"/>
      <c r="F67" s="157"/>
      <c r="G67" s="29"/>
      <c r="H67" s="29"/>
      <c r="I67" s="94"/>
      <c r="J67" s="104"/>
      <c r="K67" s="42">
        <f>K68+K69</f>
        <v>65898</v>
      </c>
      <c r="L67" s="42">
        <f t="shared" ref="L67:V67" si="29">L68+L69</f>
        <v>68459</v>
      </c>
      <c r="M67" s="42">
        <f t="shared" si="29"/>
        <v>70803</v>
      </c>
      <c r="N67" s="42">
        <f t="shared" si="29"/>
        <v>71755</v>
      </c>
      <c r="O67" s="42">
        <f t="shared" si="29"/>
        <v>72139</v>
      </c>
      <c r="P67" s="42">
        <f t="shared" si="29"/>
        <v>72116</v>
      </c>
      <c r="Q67" s="42">
        <f t="shared" si="29"/>
        <v>70859</v>
      </c>
      <c r="R67" s="42">
        <f t="shared" si="29"/>
        <v>67876</v>
      </c>
      <c r="S67" s="42">
        <f t="shared" si="29"/>
        <v>60831</v>
      </c>
      <c r="T67" s="42">
        <f t="shared" si="29"/>
        <v>51368</v>
      </c>
      <c r="U67" s="42">
        <f t="shared" si="29"/>
        <v>39555</v>
      </c>
      <c r="V67" s="42">
        <f t="shared" si="29"/>
        <v>23782</v>
      </c>
      <c r="W67" s="42">
        <f t="shared" ref="W67" si="30">W68+W69</f>
        <v>16284</v>
      </c>
    </row>
    <row r="68" spans="1:23" ht="15.75" customHeight="1" x14ac:dyDescent="0.15">
      <c r="A68" s="30"/>
      <c r="B68" s="31"/>
      <c r="C68" s="31"/>
      <c r="D68" s="106"/>
      <c r="E68" s="31"/>
      <c r="F68" s="32"/>
      <c r="G68" s="186" t="s">
        <v>40</v>
      </c>
      <c r="H68" s="146"/>
      <c r="I68" s="146"/>
      <c r="J68" s="152"/>
      <c r="K68" s="47">
        <v>22035</v>
      </c>
      <c r="L68" s="47">
        <v>22755</v>
      </c>
      <c r="M68" s="47">
        <v>21241</v>
      </c>
      <c r="N68" s="47">
        <v>21527</v>
      </c>
      <c r="O68" s="47">
        <v>21642</v>
      </c>
      <c r="P68" s="47">
        <v>21635</v>
      </c>
      <c r="Q68" s="47">
        <v>21258</v>
      </c>
      <c r="R68" s="47">
        <v>20363</v>
      </c>
      <c r="S68" s="47">
        <v>18249</v>
      </c>
      <c r="T68" s="47">
        <v>15410</v>
      </c>
      <c r="U68" s="47">
        <v>11867</v>
      </c>
      <c r="V68" s="47">
        <v>7135</v>
      </c>
      <c r="W68" s="47">
        <v>4885</v>
      </c>
    </row>
    <row r="69" spans="1:23" ht="15.75" customHeight="1" x14ac:dyDescent="0.15">
      <c r="A69" s="33"/>
      <c r="B69" s="34"/>
      <c r="C69" s="34"/>
      <c r="D69" s="107"/>
      <c r="E69" s="34"/>
      <c r="F69" s="35"/>
      <c r="G69" s="186" t="s">
        <v>41</v>
      </c>
      <c r="H69" s="146"/>
      <c r="I69" s="146"/>
      <c r="J69" s="152"/>
      <c r="K69" s="47">
        <v>43863</v>
      </c>
      <c r="L69" s="47">
        <v>45704</v>
      </c>
      <c r="M69" s="47">
        <v>49562</v>
      </c>
      <c r="N69" s="47">
        <v>50228</v>
      </c>
      <c r="O69" s="47">
        <v>50497</v>
      </c>
      <c r="P69" s="47">
        <v>50481</v>
      </c>
      <c r="Q69" s="47">
        <v>49601</v>
      </c>
      <c r="R69" s="47">
        <v>47513</v>
      </c>
      <c r="S69" s="47">
        <v>42582</v>
      </c>
      <c r="T69" s="47">
        <v>35958</v>
      </c>
      <c r="U69" s="47">
        <v>27688</v>
      </c>
      <c r="V69" s="47">
        <v>16647</v>
      </c>
      <c r="W69" s="47">
        <v>11399</v>
      </c>
    </row>
    <row r="70" spans="1:23" x14ac:dyDescent="0.15">
      <c r="A70" s="108"/>
      <c r="B70" s="29"/>
      <c r="C70" s="187" t="s">
        <v>43</v>
      </c>
      <c r="D70" s="146"/>
      <c r="E70" s="146"/>
      <c r="F70" s="146"/>
      <c r="G70" s="29"/>
      <c r="H70" s="29"/>
      <c r="I70" s="94"/>
      <c r="J70" s="104"/>
      <c r="K70" s="105">
        <f>K64+K67</f>
        <v>158084</v>
      </c>
      <c r="L70" s="105">
        <f t="shared" ref="L70:V70" si="31">L64+L67</f>
        <v>158883</v>
      </c>
      <c r="M70" s="105">
        <f t="shared" si="31"/>
        <v>153918</v>
      </c>
      <c r="N70" s="105">
        <f t="shared" si="31"/>
        <v>155989</v>
      </c>
      <c r="O70" s="105">
        <f t="shared" si="31"/>
        <v>156823</v>
      </c>
      <c r="P70" s="105">
        <f t="shared" si="31"/>
        <v>156774</v>
      </c>
      <c r="Q70" s="105">
        <f t="shared" si="31"/>
        <v>154041</v>
      </c>
      <c r="R70" s="105">
        <f t="shared" si="31"/>
        <v>147558</v>
      </c>
      <c r="S70" s="105">
        <f t="shared" si="31"/>
        <v>132242</v>
      </c>
      <c r="T70" s="105">
        <f t="shared" si="31"/>
        <v>111669</v>
      </c>
      <c r="U70" s="105">
        <f t="shared" si="31"/>
        <v>92623</v>
      </c>
      <c r="V70" s="105">
        <f t="shared" si="31"/>
        <v>55691</v>
      </c>
      <c r="W70" s="105">
        <f t="shared" ref="W70" si="32">W64+W67</f>
        <v>38130</v>
      </c>
    </row>
  </sheetData>
  <mergeCells count="146">
    <mergeCell ref="G65:J65"/>
    <mergeCell ref="G66:J66"/>
    <mergeCell ref="C67:F67"/>
    <mergeCell ref="G68:J68"/>
    <mergeCell ref="G69:J69"/>
    <mergeCell ref="C70:F70"/>
    <mergeCell ref="R62:R63"/>
    <mergeCell ref="S62:S63"/>
    <mergeCell ref="T62:T63"/>
    <mergeCell ref="U62:U63"/>
    <mergeCell ref="V62:V63"/>
    <mergeCell ref="C64:F64"/>
    <mergeCell ref="C60:H60"/>
    <mergeCell ref="M62:M63"/>
    <mergeCell ref="N62:N63"/>
    <mergeCell ref="O62:O63"/>
    <mergeCell ref="P62:P63"/>
    <mergeCell ref="Q62:Q63"/>
    <mergeCell ref="C55:H55"/>
    <mergeCell ref="C56:H56"/>
    <mergeCell ref="C57:H57"/>
    <mergeCell ref="C58:G58"/>
    <mergeCell ref="H58:J58"/>
    <mergeCell ref="C59:H59"/>
    <mergeCell ref="S51:S52"/>
    <mergeCell ref="T51:T52"/>
    <mergeCell ref="U51:U52"/>
    <mergeCell ref="C53:I53"/>
    <mergeCell ref="C54:G54"/>
    <mergeCell ref="H54:J54"/>
    <mergeCell ref="M51:M52"/>
    <mergeCell ref="N51:N52"/>
    <mergeCell ref="O51:O52"/>
    <mergeCell ref="P51:P52"/>
    <mergeCell ref="Q51:Q52"/>
    <mergeCell ref="R51:R52"/>
    <mergeCell ref="U49:U50"/>
    <mergeCell ref="V49:V50"/>
    <mergeCell ref="A51:A52"/>
    <mergeCell ref="B51:B52"/>
    <mergeCell ref="C51:I52"/>
    <mergeCell ref="J51:J52"/>
    <mergeCell ref="K51:K52"/>
    <mergeCell ref="L51:L52"/>
    <mergeCell ref="M49:M50"/>
    <mergeCell ref="N49:N50"/>
    <mergeCell ref="O49:O50"/>
    <mergeCell ref="P49:P50"/>
    <mergeCell ref="Q49:Q50"/>
    <mergeCell ref="R49:R50"/>
    <mergeCell ref="V51:V52"/>
    <mergeCell ref="S47:S48"/>
    <mergeCell ref="T47:T48"/>
    <mergeCell ref="U47:U48"/>
    <mergeCell ref="V47:V48"/>
    <mergeCell ref="A49:A50"/>
    <mergeCell ref="C49:F50"/>
    <mergeCell ref="I49:I50"/>
    <mergeCell ref="J49:J50"/>
    <mergeCell ref="K49:K50"/>
    <mergeCell ref="L49:L50"/>
    <mergeCell ref="M47:M48"/>
    <mergeCell ref="N47:N48"/>
    <mergeCell ref="O47:O48"/>
    <mergeCell ref="P47:P48"/>
    <mergeCell ref="Q47:Q48"/>
    <mergeCell ref="R47:R48"/>
    <mergeCell ref="A47:A48"/>
    <mergeCell ref="C47:F48"/>
    <mergeCell ref="I47:I48"/>
    <mergeCell ref="J47:J48"/>
    <mergeCell ref="K47:K48"/>
    <mergeCell ref="L47:L48"/>
    <mergeCell ref="S49:S50"/>
    <mergeCell ref="T49:T50"/>
    <mergeCell ref="C42:F42"/>
    <mergeCell ref="C43:F43"/>
    <mergeCell ref="H43:I43"/>
    <mergeCell ref="C44:I44"/>
    <mergeCell ref="A45:A46"/>
    <mergeCell ref="C45:F45"/>
    <mergeCell ref="G45:I45"/>
    <mergeCell ref="C46:F46"/>
    <mergeCell ref="G46:I46"/>
    <mergeCell ref="C39:F39"/>
    <mergeCell ref="H39:I39"/>
    <mergeCell ref="C40:F40"/>
    <mergeCell ref="C41:F41"/>
    <mergeCell ref="E30:J30"/>
    <mergeCell ref="B31:B37"/>
    <mergeCell ref="E31:I31"/>
    <mergeCell ref="E32:J32"/>
    <mergeCell ref="G33:J33"/>
    <mergeCell ref="E34:I34"/>
    <mergeCell ref="E35:J35"/>
    <mergeCell ref="E36:J36"/>
    <mergeCell ref="E37:J37"/>
    <mergeCell ref="A22:A38"/>
    <mergeCell ref="B22:B30"/>
    <mergeCell ref="E22:I22"/>
    <mergeCell ref="E23:J23"/>
    <mergeCell ref="E24:J24"/>
    <mergeCell ref="E25:J25"/>
    <mergeCell ref="E26:J26"/>
    <mergeCell ref="E27:J27"/>
    <mergeCell ref="E28:J28"/>
    <mergeCell ref="E29:J29"/>
    <mergeCell ref="E38:F38"/>
    <mergeCell ref="H38:I38"/>
    <mergeCell ref="S2:S3"/>
    <mergeCell ref="T2:T3"/>
    <mergeCell ref="U2:U3"/>
    <mergeCell ref="E17:J17"/>
    <mergeCell ref="F18:J18"/>
    <mergeCell ref="G19:J19"/>
    <mergeCell ref="F20:J20"/>
    <mergeCell ref="E21:F21"/>
    <mergeCell ref="H21:I21"/>
    <mergeCell ref="F8:J8"/>
    <mergeCell ref="E9:J9"/>
    <mergeCell ref="F10:J10"/>
    <mergeCell ref="F11:J11"/>
    <mergeCell ref="W2:W3"/>
    <mergeCell ref="W47:W48"/>
    <mergeCell ref="W49:W50"/>
    <mergeCell ref="W51:W52"/>
    <mergeCell ref="W62:W63"/>
    <mergeCell ref="V2:V3"/>
    <mergeCell ref="A4:A21"/>
    <mergeCell ref="B4:B11"/>
    <mergeCell ref="D4:I4"/>
    <mergeCell ref="E5:I5"/>
    <mergeCell ref="F6:J6"/>
    <mergeCell ref="F7:I7"/>
    <mergeCell ref="M2:M3"/>
    <mergeCell ref="N2:N3"/>
    <mergeCell ref="O2:O3"/>
    <mergeCell ref="P2:P3"/>
    <mergeCell ref="Q2:Q3"/>
    <mergeCell ref="R2:R3"/>
    <mergeCell ref="B12:B20"/>
    <mergeCell ref="D12:I12"/>
    <mergeCell ref="E13:J13"/>
    <mergeCell ref="F14:J14"/>
    <mergeCell ref="G15:J15"/>
    <mergeCell ref="F16:J16"/>
  </mergeCells>
  <phoneticPr fontId="1"/>
  <pageMargins left="0.47244094488188981" right="0.47244094488188981" top="0.98425196850393704" bottom="0.39370078740157483" header="0.51181102362204722" footer="0.35433070866141736"/>
  <pageSetup paperSize="9" scale="80" fitToHeight="0" orientation="landscape" blackAndWhite="1" r:id="rId1"/>
  <headerFooter alignWithMargins="0">
    <oddHeader xml:space="preserve">&amp;L&amp;12様式第2号（法非適用企業）&amp;C&amp;"ＭＳ Ｐゴシック,標準"&amp;20投資・財政計画
（収支計画）&amp;R
</oddHeader>
  </headerFooter>
  <rowBreaks count="1" manualBreakCount="1">
    <brk id="38" max="2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"/>
  <sheetViews>
    <sheetView tabSelected="1" view="pageBreakPreview" zoomScale="75" zoomScaleNormal="75" zoomScaleSheetLayoutView="75" workbookViewId="0">
      <selection activeCell="Z21" sqref="Z21"/>
    </sheetView>
  </sheetViews>
  <sheetFormatPr defaultColWidth="9" defaultRowHeight="13.5" x14ac:dyDescent="0.15"/>
  <cols>
    <col min="1" max="2" width="3.375" style="36" customWidth="1"/>
    <col min="3" max="3" width="5.125" style="1" customWidth="1"/>
    <col min="4" max="4" width="2.125" style="1" customWidth="1"/>
    <col min="5" max="5" width="5.875" style="1" customWidth="1"/>
    <col min="6" max="6" width="6.375" style="1" customWidth="1"/>
    <col min="7" max="7" width="6.75" style="1" customWidth="1"/>
    <col min="8" max="8" width="7.375" style="1" customWidth="1"/>
    <col min="9" max="9" width="7.25" style="1" customWidth="1"/>
    <col min="10" max="10" width="4" style="2" customWidth="1"/>
    <col min="11" max="22" width="9.375" style="1" customWidth="1"/>
    <col min="23" max="256" width="9" style="1"/>
    <col min="257" max="258" width="3.375" style="1" customWidth="1"/>
    <col min="259" max="259" width="5.125" style="1" customWidth="1"/>
    <col min="260" max="260" width="2.125" style="1" customWidth="1"/>
    <col min="261" max="261" width="5.875" style="1" customWidth="1"/>
    <col min="262" max="262" width="6.375" style="1" customWidth="1"/>
    <col min="263" max="263" width="6.75" style="1" customWidth="1"/>
    <col min="264" max="264" width="7.375" style="1" customWidth="1"/>
    <col min="265" max="265" width="7.25" style="1" customWidth="1"/>
    <col min="266" max="266" width="4" style="1" customWidth="1"/>
    <col min="267" max="278" width="9.375" style="1" customWidth="1"/>
    <col min="279" max="512" width="9" style="1"/>
    <col min="513" max="514" width="3.375" style="1" customWidth="1"/>
    <col min="515" max="515" width="5.125" style="1" customWidth="1"/>
    <col min="516" max="516" width="2.125" style="1" customWidth="1"/>
    <col min="517" max="517" width="5.875" style="1" customWidth="1"/>
    <col min="518" max="518" width="6.375" style="1" customWidth="1"/>
    <col min="519" max="519" width="6.75" style="1" customWidth="1"/>
    <col min="520" max="520" width="7.375" style="1" customWidth="1"/>
    <col min="521" max="521" width="7.25" style="1" customWidth="1"/>
    <col min="522" max="522" width="4" style="1" customWidth="1"/>
    <col min="523" max="534" width="9.375" style="1" customWidth="1"/>
    <col min="535" max="768" width="9" style="1"/>
    <col min="769" max="770" width="3.375" style="1" customWidth="1"/>
    <col min="771" max="771" width="5.125" style="1" customWidth="1"/>
    <col min="772" max="772" width="2.125" style="1" customWidth="1"/>
    <col min="773" max="773" width="5.875" style="1" customWidth="1"/>
    <col min="774" max="774" width="6.375" style="1" customWidth="1"/>
    <col min="775" max="775" width="6.75" style="1" customWidth="1"/>
    <col min="776" max="776" width="7.375" style="1" customWidth="1"/>
    <col min="777" max="777" width="7.25" style="1" customWidth="1"/>
    <col min="778" max="778" width="4" style="1" customWidth="1"/>
    <col min="779" max="790" width="9.375" style="1" customWidth="1"/>
    <col min="791" max="1024" width="9" style="1"/>
    <col min="1025" max="1026" width="3.375" style="1" customWidth="1"/>
    <col min="1027" max="1027" width="5.125" style="1" customWidth="1"/>
    <col min="1028" max="1028" width="2.125" style="1" customWidth="1"/>
    <col min="1029" max="1029" width="5.875" style="1" customWidth="1"/>
    <col min="1030" max="1030" width="6.375" style="1" customWidth="1"/>
    <col min="1031" max="1031" width="6.75" style="1" customWidth="1"/>
    <col min="1032" max="1032" width="7.375" style="1" customWidth="1"/>
    <col min="1033" max="1033" width="7.25" style="1" customWidth="1"/>
    <col min="1034" max="1034" width="4" style="1" customWidth="1"/>
    <col min="1035" max="1046" width="9.375" style="1" customWidth="1"/>
    <col min="1047" max="1280" width="9" style="1"/>
    <col min="1281" max="1282" width="3.375" style="1" customWidth="1"/>
    <col min="1283" max="1283" width="5.125" style="1" customWidth="1"/>
    <col min="1284" max="1284" width="2.125" style="1" customWidth="1"/>
    <col min="1285" max="1285" width="5.875" style="1" customWidth="1"/>
    <col min="1286" max="1286" width="6.375" style="1" customWidth="1"/>
    <col min="1287" max="1287" width="6.75" style="1" customWidth="1"/>
    <col min="1288" max="1288" width="7.375" style="1" customWidth="1"/>
    <col min="1289" max="1289" width="7.25" style="1" customWidth="1"/>
    <col min="1290" max="1290" width="4" style="1" customWidth="1"/>
    <col min="1291" max="1302" width="9.375" style="1" customWidth="1"/>
    <col min="1303" max="1536" width="9" style="1"/>
    <col min="1537" max="1538" width="3.375" style="1" customWidth="1"/>
    <col min="1539" max="1539" width="5.125" style="1" customWidth="1"/>
    <col min="1540" max="1540" width="2.125" style="1" customWidth="1"/>
    <col min="1541" max="1541" width="5.875" style="1" customWidth="1"/>
    <col min="1542" max="1542" width="6.375" style="1" customWidth="1"/>
    <col min="1543" max="1543" width="6.75" style="1" customWidth="1"/>
    <col min="1544" max="1544" width="7.375" style="1" customWidth="1"/>
    <col min="1545" max="1545" width="7.25" style="1" customWidth="1"/>
    <col min="1546" max="1546" width="4" style="1" customWidth="1"/>
    <col min="1547" max="1558" width="9.375" style="1" customWidth="1"/>
    <col min="1559" max="1792" width="9" style="1"/>
    <col min="1793" max="1794" width="3.375" style="1" customWidth="1"/>
    <col min="1795" max="1795" width="5.125" style="1" customWidth="1"/>
    <col min="1796" max="1796" width="2.125" style="1" customWidth="1"/>
    <col min="1797" max="1797" width="5.875" style="1" customWidth="1"/>
    <col min="1798" max="1798" width="6.375" style="1" customWidth="1"/>
    <col min="1799" max="1799" width="6.75" style="1" customWidth="1"/>
    <col min="1800" max="1800" width="7.375" style="1" customWidth="1"/>
    <col min="1801" max="1801" width="7.25" style="1" customWidth="1"/>
    <col min="1802" max="1802" width="4" style="1" customWidth="1"/>
    <col min="1803" max="1814" width="9.375" style="1" customWidth="1"/>
    <col min="1815" max="2048" width="9" style="1"/>
    <col min="2049" max="2050" width="3.375" style="1" customWidth="1"/>
    <col min="2051" max="2051" width="5.125" style="1" customWidth="1"/>
    <col min="2052" max="2052" width="2.125" style="1" customWidth="1"/>
    <col min="2053" max="2053" width="5.875" style="1" customWidth="1"/>
    <col min="2054" max="2054" width="6.375" style="1" customWidth="1"/>
    <col min="2055" max="2055" width="6.75" style="1" customWidth="1"/>
    <col min="2056" max="2056" width="7.375" style="1" customWidth="1"/>
    <col min="2057" max="2057" width="7.25" style="1" customWidth="1"/>
    <col min="2058" max="2058" width="4" style="1" customWidth="1"/>
    <col min="2059" max="2070" width="9.375" style="1" customWidth="1"/>
    <col min="2071" max="2304" width="9" style="1"/>
    <col min="2305" max="2306" width="3.375" style="1" customWidth="1"/>
    <col min="2307" max="2307" width="5.125" style="1" customWidth="1"/>
    <col min="2308" max="2308" width="2.125" style="1" customWidth="1"/>
    <col min="2309" max="2309" width="5.875" style="1" customWidth="1"/>
    <col min="2310" max="2310" width="6.375" style="1" customWidth="1"/>
    <col min="2311" max="2311" width="6.75" style="1" customWidth="1"/>
    <col min="2312" max="2312" width="7.375" style="1" customWidth="1"/>
    <col min="2313" max="2313" width="7.25" style="1" customWidth="1"/>
    <col min="2314" max="2314" width="4" style="1" customWidth="1"/>
    <col min="2315" max="2326" width="9.375" style="1" customWidth="1"/>
    <col min="2327" max="2560" width="9" style="1"/>
    <col min="2561" max="2562" width="3.375" style="1" customWidth="1"/>
    <col min="2563" max="2563" width="5.125" style="1" customWidth="1"/>
    <col min="2564" max="2564" width="2.125" style="1" customWidth="1"/>
    <col min="2565" max="2565" width="5.875" style="1" customWidth="1"/>
    <col min="2566" max="2566" width="6.375" style="1" customWidth="1"/>
    <col min="2567" max="2567" width="6.75" style="1" customWidth="1"/>
    <col min="2568" max="2568" width="7.375" style="1" customWidth="1"/>
    <col min="2569" max="2569" width="7.25" style="1" customWidth="1"/>
    <col min="2570" max="2570" width="4" style="1" customWidth="1"/>
    <col min="2571" max="2582" width="9.375" style="1" customWidth="1"/>
    <col min="2583" max="2816" width="9" style="1"/>
    <col min="2817" max="2818" width="3.375" style="1" customWidth="1"/>
    <col min="2819" max="2819" width="5.125" style="1" customWidth="1"/>
    <col min="2820" max="2820" width="2.125" style="1" customWidth="1"/>
    <col min="2821" max="2821" width="5.875" style="1" customWidth="1"/>
    <col min="2822" max="2822" width="6.375" style="1" customWidth="1"/>
    <col min="2823" max="2823" width="6.75" style="1" customWidth="1"/>
    <col min="2824" max="2824" width="7.375" style="1" customWidth="1"/>
    <col min="2825" max="2825" width="7.25" style="1" customWidth="1"/>
    <col min="2826" max="2826" width="4" style="1" customWidth="1"/>
    <col min="2827" max="2838" width="9.375" style="1" customWidth="1"/>
    <col min="2839" max="3072" width="9" style="1"/>
    <col min="3073" max="3074" width="3.375" style="1" customWidth="1"/>
    <col min="3075" max="3075" width="5.125" style="1" customWidth="1"/>
    <col min="3076" max="3076" width="2.125" style="1" customWidth="1"/>
    <col min="3077" max="3077" width="5.875" style="1" customWidth="1"/>
    <col min="3078" max="3078" width="6.375" style="1" customWidth="1"/>
    <col min="3079" max="3079" width="6.75" style="1" customWidth="1"/>
    <col min="3080" max="3080" width="7.375" style="1" customWidth="1"/>
    <col min="3081" max="3081" width="7.25" style="1" customWidth="1"/>
    <col min="3082" max="3082" width="4" style="1" customWidth="1"/>
    <col min="3083" max="3094" width="9.375" style="1" customWidth="1"/>
    <col min="3095" max="3328" width="9" style="1"/>
    <col min="3329" max="3330" width="3.375" style="1" customWidth="1"/>
    <col min="3331" max="3331" width="5.125" style="1" customWidth="1"/>
    <col min="3332" max="3332" width="2.125" style="1" customWidth="1"/>
    <col min="3333" max="3333" width="5.875" style="1" customWidth="1"/>
    <col min="3334" max="3334" width="6.375" style="1" customWidth="1"/>
    <col min="3335" max="3335" width="6.75" style="1" customWidth="1"/>
    <col min="3336" max="3336" width="7.375" style="1" customWidth="1"/>
    <col min="3337" max="3337" width="7.25" style="1" customWidth="1"/>
    <col min="3338" max="3338" width="4" style="1" customWidth="1"/>
    <col min="3339" max="3350" width="9.375" style="1" customWidth="1"/>
    <col min="3351" max="3584" width="9" style="1"/>
    <col min="3585" max="3586" width="3.375" style="1" customWidth="1"/>
    <col min="3587" max="3587" width="5.125" style="1" customWidth="1"/>
    <col min="3588" max="3588" width="2.125" style="1" customWidth="1"/>
    <col min="3589" max="3589" width="5.875" style="1" customWidth="1"/>
    <col min="3590" max="3590" width="6.375" style="1" customWidth="1"/>
    <col min="3591" max="3591" width="6.75" style="1" customWidth="1"/>
    <col min="3592" max="3592" width="7.375" style="1" customWidth="1"/>
    <col min="3593" max="3593" width="7.25" style="1" customWidth="1"/>
    <col min="3594" max="3594" width="4" style="1" customWidth="1"/>
    <col min="3595" max="3606" width="9.375" style="1" customWidth="1"/>
    <col min="3607" max="3840" width="9" style="1"/>
    <col min="3841" max="3842" width="3.375" style="1" customWidth="1"/>
    <col min="3843" max="3843" width="5.125" style="1" customWidth="1"/>
    <col min="3844" max="3844" width="2.125" style="1" customWidth="1"/>
    <col min="3845" max="3845" width="5.875" style="1" customWidth="1"/>
    <col min="3846" max="3846" width="6.375" style="1" customWidth="1"/>
    <col min="3847" max="3847" width="6.75" style="1" customWidth="1"/>
    <col min="3848" max="3848" width="7.375" style="1" customWidth="1"/>
    <col min="3849" max="3849" width="7.25" style="1" customWidth="1"/>
    <col min="3850" max="3850" width="4" style="1" customWidth="1"/>
    <col min="3851" max="3862" width="9.375" style="1" customWidth="1"/>
    <col min="3863" max="4096" width="9" style="1"/>
    <col min="4097" max="4098" width="3.375" style="1" customWidth="1"/>
    <col min="4099" max="4099" width="5.125" style="1" customWidth="1"/>
    <col min="4100" max="4100" width="2.125" style="1" customWidth="1"/>
    <col min="4101" max="4101" width="5.875" style="1" customWidth="1"/>
    <col min="4102" max="4102" width="6.375" style="1" customWidth="1"/>
    <col min="4103" max="4103" width="6.75" style="1" customWidth="1"/>
    <col min="4104" max="4104" width="7.375" style="1" customWidth="1"/>
    <col min="4105" max="4105" width="7.25" style="1" customWidth="1"/>
    <col min="4106" max="4106" width="4" style="1" customWidth="1"/>
    <col min="4107" max="4118" width="9.375" style="1" customWidth="1"/>
    <col min="4119" max="4352" width="9" style="1"/>
    <col min="4353" max="4354" width="3.375" style="1" customWidth="1"/>
    <col min="4355" max="4355" width="5.125" style="1" customWidth="1"/>
    <col min="4356" max="4356" width="2.125" style="1" customWidth="1"/>
    <col min="4357" max="4357" width="5.875" style="1" customWidth="1"/>
    <col min="4358" max="4358" width="6.375" style="1" customWidth="1"/>
    <col min="4359" max="4359" width="6.75" style="1" customWidth="1"/>
    <col min="4360" max="4360" width="7.375" style="1" customWidth="1"/>
    <col min="4361" max="4361" width="7.25" style="1" customWidth="1"/>
    <col min="4362" max="4362" width="4" style="1" customWidth="1"/>
    <col min="4363" max="4374" width="9.375" style="1" customWidth="1"/>
    <col min="4375" max="4608" width="9" style="1"/>
    <col min="4609" max="4610" width="3.375" style="1" customWidth="1"/>
    <col min="4611" max="4611" width="5.125" style="1" customWidth="1"/>
    <col min="4612" max="4612" width="2.125" style="1" customWidth="1"/>
    <col min="4613" max="4613" width="5.875" style="1" customWidth="1"/>
    <col min="4614" max="4614" width="6.375" style="1" customWidth="1"/>
    <col min="4615" max="4615" width="6.75" style="1" customWidth="1"/>
    <col min="4616" max="4616" width="7.375" style="1" customWidth="1"/>
    <col min="4617" max="4617" width="7.25" style="1" customWidth="1"/>
    <col min="4618" max="4618" width="4" style="1" customWidth="1"/>
    <col min="4619" max="4630" width="9.375" style="1" customWidth="1"/>
    <col min="4631" max="4864" width="9" style="1"/>
    <col min="4865" max="4866" width="3.375" style="1" customWidth="1"/>
    <col min="4867" max="4867" width="5.125" style="1" customWidth="1"/>
    <col min="4868" max="4868" width="2.125" style="1" customWidth="1"/>
    <col min="4869" max="4869" width="5.875" style="1" customWidth="1"/>
    <col min="4870" max="4870" width="6.375" style="1" customWidth="1"/>
    <col min="4871" max="4871" width="6.75" style="1" customWidth="1"/>
    <col min="4872" max="4872" width="7.375" style="1" customWidth="1"/>
    <col min="4873" max="4873" width="7.25" style="1" customWidth="1"/>
    <col min="4874" max="4874" width="4" style="1" customWidth="1"/>
    <col min="4875" max="4886" width="9.375" style="1" customWidth="1"/>
    <col min="4887" max="5120" width="9" style="1"/>
    <col min="5121" max="5122" width="3.375" style="1" customWidth="1"/>
    <col min="5123" max="5123" width="5.125" style="1" customWidth="1"/>
    <col min="5124" max="5124" width="2.125" style="1" customWidth="1"/>
    <col min="5125" max="5125" width="5.875" style="1" customWidth="1"/>
    <col min="5126" max="5126" width="6.375" style="1" customWidth="1"/>
    <col min="5127" max="5127" width="6.75" style="1" customWidth="1"/>
    <col min="5128" max="5128" width="7.375" style="1" customWidth="1"/>
    <col min="5129" max="5129" width="7.25" style="1" customWidth="1"/>
    <col min="5130" max="5130" width="4" style="1" customWidth="1"/>
    <col min="5131" max="5142" width="9.375" style="1" customWidth="1"/>
    <col min="5143" max="5376" width="9" style="1"/>
    <col min="5377" max="5378" width="3.375" style="1" customWidth="1"/>
    <col min="5379" max="5379" width="5.125" style="1" customWidth="1"/>
    <col min="5380" max="5380" width="2.125" style="1" customWidth="1"/>
    <col min="5381" max="5381" width="5.875" style="1" customWidth="1"/>
    <col min="5382" max="5382" width="6.375" style="1" customWidth="1"/>
    <col min="5383" max="5383" width="6.75" style="1" customWidth="1"/>
    <col min="5384" max="5384" width="7.375" style="1" customWidth="1"/>
    <col min="5385" max="5385" width="7.25" style="1" customWidth="1"/>
    <col min="5386" max="5386" width="4" style="1" customWidth="1"/>
    <col min="5387" max="5398" width="9.375" style="1" customWidth="1"/>
    <col min="5399" max="5632" width="9" style="1"/>
    <col min="5633" max="5634" width="3.375" style="1" customWidth="1"/>
    <col min="5635" max="5635" width="5.125" style="1" customWidth="1"/>
    <col min="5636" max="5636" width="2.125" style="1" customWidth="1"/>
    <col min="5637" max="5637" width="5.875" style="1" customWidth="1"/>
    <col min="5638" max="5638" width="6.375" style="1" customWidth="1"/>
    <col min="5639" max="5639" width="6.75" style="1" customWidth="1"/>
    <col min="5640" max="5640" width="7.375" style="1" customWidth="1"/>
    <col min="5641" max="5641" width="7.25" style="1" customWidth="1"/>
    <col min="5642" max="5642" width="4" style="1" customWidth="1"/>
    <col min="5643" max="5654" width="9.375" style="1" customWidth="1"/>
    <col min="5655" max="5888" width="9" style="1"/>
    <col min="5889" max="5890" width="3.375" style="1" customWidth="1"/>
    <col min="5891" max="5891" width="5.125" style="1" customWidth="1"/>
    <col min="5892" max="5892" width="2.125" style="1" customWidth="1"/>
    <col min="5893" max="5893" width="5.875" style="1" customWidth="1"/>
    <col min="5894" max="5894" width="6.375" style="1" customWidth="1"/>
    <col min="5895" max="5895" width="6.75" style="1" customWidth="1"/>
    <col min="5896" max="5896" width="7.375" style="1" customWidth="1"/>
    <col min="5897" max="5897" width="7.25" style="1" customWidth="1"/>
    <col min="5898" max="5898" width="4" style="1" customWidth="1"/>
    <col min="5899" max="5910" width="9.375" style="1" customWidth="1"/>
    <col min="5911" max="6144" width="9" style="1"/>
    <col min="6145" max="6146" width="3.375" style="1" customWidth="1"/>
    <col min="6147" max="6147" width="5.125" style="1" customWidth="1"/>
    <col min="6148" max="6148" width="2.125" style="1" customWidth="1"/>
    <col min="6149" max="6149" width="5.875" style="1" customWidth="1"/>
    <col min="6150" max="6150" width="6.375" style="1" customWidth="1"/>
    <col min="6151" max="6151" width="6.75" style="1" customWidth="1"/>
    <col min="6152" max="6152" width="7.375" style="1" customWidth="1"/>
    <col min="6153" max="6153" width="7.25" style="1" customWidth="1"/>
    <col min="6154" max="6154" width="4" style="1" customWidth="1"/>
    <col min="6155" max="6166" width="9.375" style="1" customWidth="1"/>
    <col min="6167" max="6400" width="9" style="1"/>
    <col min="6401" max="6402" width="3.375" style="1" customWidth="1"/>
    <col min="6403" max="6403" width="5.125" style="1" customWidth="1"/>
    <col min="6404" max="6404" width="2.125" style="1" customWidth="1"/>
    <col min="6405" max="6405" width="5.875" style="1" customWidth="1"/>
    <col min="6406" max="6406" width="6.375" style="1" customWidth="1"/>
    <col min="6407" max="6407" width="6.75" style="1" customWidth="1"/>
    <col min="6408" max="6408" width="7.375" style="1" customWidth="1"/>
    <col min="6409" max="6409" width="7.25" style="1" customWidth="1"/>
    <col min="6410" max="6410" width="4" style="1" customWidth="1"/>
    <col min="6411" max="6422" width="9.375" style="1" customWidth="1"/>
    <col min="6423" max="6656" width="9" style="1"/>
    <col min="6657" max="6658" width="3.375" style="1" customWidth="1"/>
    <col min="6659" max="6659" width="5.125" style="1" customWidth="1"/>
    <col min="6660" max="6660" width="2.125" style="1" customWidth="1"/>
    <col min="6661" max="6661" width="5.875" style="1" customWidth="1"/>
    <col min="6662" max="6662" width="6.375" style="1" customWidth="1"/>
    <col min="6663" max="6663" width="6.75" style="1" customWidth="1"/>
    <col min="6664" max="6664" width="7.375" style="1" customWidth="1"/>
    <col min="6665" max="6665" width="7.25" style="1" customWidth="1"/>
    <col min="6666" max="6666" width="4" style="1" customWidth="1"/>
    <col min="6667" max="6678" width="9.375" style="1" customWidth="1"/>
    <col min="6679" max="6912" width="9" style="1"/>
    <col min="6913" max="6914" width="3.375" style="1" customWidth="1"/>
    <col min="6915" max="6915" width="5.125" style="1" customWidth="1"/>
    <col min="6916" max="6916" width="2.125" style="1" customWidth="1"/>
    <col min="6917" max="6917" width="5.875" style="1" customWidth="1"/>
    <col min="6918" max="6918" width="6.375" style="1" customWidth="1"/>
    <col min="6919" max="6919" width="6.75" style="1" customWidth="1"/>
    <col min="6920" max="6920" width="7.375" style="1" customWidth="1"/>
    <col min="6921" max="6921" width="7.25" style="1" customWidth="1"/>
    <col min="6922" max="6922" width="4" style="1" customWidth="1"/>
    <col min="6923" max="6934" width="9.375" style="1" customWidth="1"/>
    <col min="6935" max="7168" width="9" style="1"/>
    <col min="7169" max="7170" width="3.375" style="1" customWidth="1"/>
    <col min="7171" max="7171" width="5.125" style="1" customWidth="1"/>
    <col min="7172" max="7172" width="2.125" style="1" customWidth="1"/>
    <col min="7173" max="7173" width="5.875" style="1" customWidth="1"/>
    <col min="7174" max="7174" width="6.375" style="1" customWidth="1"/>
    <col min="7175" max="7175" width="6.75" style="1" customWidth="1"/>
    <col min="7176" max="7176" width="7.375" style="1" customWidth="1"/>
    <col min="7177" max="7177" width="7.25" style="1" customWidth="1"/>
    <col min="7178" max="7178" width="4" style="1" customWidth="1"/>
    <col min="7179" max="7190" width="9.375" style="1" customWidth="1"/>
    <col min="7191" max="7424" width="9" style="1"/>
    <col min="7425" max="7426" width="3.375" style="1" customWidth="1"/>
    <col min="7427" max="7427" width="5.125" style="1" customWidth="1"/>
    <col min="7428" max="7428" width="2.125" style="1" customWidth="1"/>
    <col min="7429" max="7429" width="5.875" style="1" customWidth="1"/>
    <col min="7430" max="7430" width="6.375" style="1" customWidth="1"/>
    <col min="7431" max="7431" width="6.75" style="1" customWidth="1"/>
    <col min="7432" max="7432" width="7.375" style="1" customWidth="1"/>
    <col min="7433" max="7433" width="7.25" style="1" customWidth="1"/>
    <col min="7434" max="7434" width="4" style="1" customWidth="1"/>
    <col min="7435" max="7446" width="9.375" style="1" customWidth="1"/>
    <col min="7447" max="7680" width="9" style="1"/>
    <col min="7681" max="7682" width="3.375" style="1" customWidth="1"/>
    <col min="7683" max="7683" width="5.125" style="1" customWidth="1"/>
    <col min="7684" max="7684" width="2.125" style="1" customWidth="1"/>
    <col min="7685" max="7685" width="5.875" style="1" customWidth="1"/>
    <col min="7686" max="7686" width="6.375" style="1" customWidth="1"/>
    <col min="7687" max="7687" width="6.75" style="1" customWidth="1"/>
    <col min="7688" max="7688" width="7.375" style="1" customWidth="1"/>
    <col min="7689" max="7689" width="7.25" style="1" customWidth="1"/>
    <col min="7690" max="7690" width="4" style="1" customWidth="1"/>
    <col min="7691" max="7702" width="9.375" style="1" customWidth="1"/>
    <col min="7703" max="7936" width="9" style="1"/>
    <col min="7937" max="7938" width="3.375" style="1" customWidth="1"/>
    <col min="7939" max="7939" width="5.125" style="1" customWidth="1"/>
    <col min="7940" max="7940" width="2.125" style="1" customWidth="1"/>
    <col min="7941" max="7941" width="5.875" style="1" customWidth="1"/>
    <col min="7942" max="7942" width="6.375" style="1" customWidth="1"/>
    <col min="7943" max="7943" width="6.75" style="1" customWidth="1"/>
    <col min="7944" max="7944" width="7.375" style="1" customWidth="1"/>
    <col min="7945" max="7945" width="7.25" style="1" customWidth="1"/>
    <col min="7946" max="7946" width="4" style="1" customWidth="1"/>
    <col min="7947" max="7958" width="9.375" style="1" customWidth="1"/>
    <col min="7959" max="8192" width="9" style="1"/>
    <col min="8193" max="8194" width="3.375" style="1" customWidth="1"/>
    <col min="8195" max="8195" width="5.125" style="1" customWidth="1"/>
    <col min="8196" max="8196" width="2.125" style="1" customWidth="1"/>
    <col min="8197" max="8197" width="5.875" style="1" customWidth="1"/>
    <col min="8198" max="8198" width="6.375" style="1" customWidth="1"/>
    <col min="8199" max="8199" width="6.75" style="1" customWidth="1"/>
    <col min="8200" max="8200" width="7.375" style="1" customWidth="1"/>
    <col min="8201" max="8201" width="7.25" style="1" customWidth="1"/>
    <col min="8202" max="8202" width="4" style="1" customWidth="1"/>
    <col min="8203" max="8214" width="9.375" style="1" customWidth="1"/>
    <col min="8215" max="8448" width="9" style="1"/>
    <col min="8449" max="8450" width="3.375" style="1" customWidth="1"/>
    <col min="8451" max="8451" width="5.125" style="1" customWidth="1"/>
    <col min="8452" max="8452" width="2.125" style="1" customWidth="1"/>
    <col min="8453" max="8453" width="5.875" style="1" customWidth="1"/>
    <col min="8454" max="8454" width="6.375" style="1" customWidth="1"/>
    <col min="8455" max="8455" width="6.75" style="1" customWidth="1"/>
    <col min="8456" max="8456" width="7.375" style="1" customWidth="1"/>
    <col min="8457" max="8457" width="7.25" style="1" customWidth="1"/>
    <col min="8458" max="8458" width="4" style="1" customWidth="1"/>
    <col min="8459" max="8470" width="9.375" style="1" customWidth="1"/>
    <col min="8471" max="8704" width="9" style="1"/>
    <col min="8705" max="8706" width="3.375" style="1" customWidth="1"/>
    <col min="8707" max="8707" width="5.125" style="1" customWidth="1"/>
    <col min="8708" max="8708" width="2.125" style="1" customWidth="1"/>
    <col min="8709" max="8709" width="5.875" style="1" customWidth="1"/>
    <col min="8710" max="8710" width="6.375" style="1" customWidth="1"/>
    <col min="8711" max="8711" width="6.75" style="1" customWidth="1"/>
    <col min="8712" max="8712" width="7.375" style="1" customWidth="1"/>
    <col min="8713" max="8713" width="7.25" style="1" customWidth="1"/>
    <col min="8714" max="8714" width="4" style="1" customWidth="1"/>
    <col min="8715" max="8726" width="9.375" style="1" customWidth="1"/>
    <col min="8727" max="8960" width="9" style="1"/>
    <col min="8961" max="8962" width="3.375" style="1" customWidth="1"/>
    <col min="8963" max="8963" width="5.125" style="1" customWidth="1"/>
    <col min="8964" max="8964" width="2.125" style="1" customWidth="1"/>
    <col min="8965" max="8965" width="5.875" style="1" customWidth="1"/>
    <col min="8966" max="8966" width="6.375" style="1" customWidth="1"/>
    <col min="8967" max="8967" width="6.75" style="1" customWidth="1"/>
    <col min="8968" max="8968" width="7.375" style="1" customWidth="1"/>
    <col min="8969" max="8969" width="7.25" style="1" customWidth="1"/>
    <col min="8970" max="8970" width="4" style="1" customWidth="1"/>
    <col min="8971" max="8982" width="9.375" style="1" customWidth="1"/>
    <col min="8983" max="9216" width="9" style="1"/>
    <col min="9217" max="9218" width="3.375" style="1" customWidth="1"/>
    <col min="9219" max="9219" width="5.125" style="1" customWidth="1"/>
    <col min="9220" max="9220" width="2.125" style="1" customWidth="1"/>
    <col min="9221" max="9221" width="5.875" style="1" customWidth="1"/>
    <col min="9222" max="9222" width="6.375" style="1" customWidth="1"/>
    <col min="9223" max="9223" width="6.75" style="1" customWidth="1"/>
    <col min="9224" max="9224" width="7.375" style="1" customWidth="1"/>
    <col min="9225" max="9225" width="7.25" style="1" customWidth="1"/>
    <col min="9226" max="9226" width="4" style="1" customWidth="1"/>
    <col min="9227" max="9238" width="9.375" style="1" customWidth="1"/>
    <col min="9239" max="9472" width="9" style="1"/>
    <col min="9473" max="9474" width="3.375" style="1" customWidth="1"/>
    <col min="9475" max="9475" width="5.125" style="1" customWidth="1"/>
    <col min="9476" max="9476" width="2.125" style="1" customWidth="1"/>
    <col min="9477" max="9477" width="5.875" style="1" customWidth="1"/>
    <col min="9478" max="9478" width="6.375" style="1" customWidth="1"/>
    <col min="9479" max="9479" width="6.75" style="1" customWidth="1"/>
    <col min="9480" max="9480" width="7.375" style="1" customWidth="1"/>
    <col min="9481" max="9481" width="7.25" style="1" customWidth="1"/>
    <col min="9482" max="9482" width="4" style="1" customWidth="1"/>
    <col min="9483" max="9494" width="9.375" style="1" customWidth="1"/>
    <col min="9495" max="9728" width="9" style="1"/>
    <col min="9729" max="9730" width="3.375" style="1" customWidth="1"/>
    <col min="9731" max="9731" width="5.125" style="1" customWidth="1"/>
    <col min="9732" max="9732" width="2.125" style="1" customWidth="1"/>
    <col min="9733" max="9733" width="5.875" style="1" customWidth="1"/>
    <col min="9734" max="9734" width="6.375" style="1" customWidth="1"/>
    <col min="9735" max="9735" width="6.75" style="1" customWidth="1"/>
    <col min="9736" max="9736" width="7.375" style="1" customWidth="1"/>
    <col min="9737" max="9737" width="7.25" style="1" customWidth="1"/>
    <col min="9738" max="9738" width="4" style="1" customWidth="1"/>
    <col min="9739" max="9750" width="9.375" style="1" customWidth="1"/>
    <col min="9751" max="9984" width="9" style="1"/>
    <col min="9985" max="9986" width="3.375" style="1" customWidth="1"/>
    <col min="9987" max="9987" width="5.125" style="1" customWidth="1"/>
    <col min="9988" max="9988" width="2.125" style="1" customWidth="1"/>
    <col min="9989" max="9989" width="5.875" style="1" customWidth="1"/>
    <col min="9990" max="9990" width="6.375" style="1" customWidth="1"/>
    <col min="9991" max="9991" width="6.75" style="1" customWidth="1"/>
    <col min="9992" max="9992" width="7.375" style="1" customWidth="1"/>
    <col min="9993" max="9993" width="7.25" style="1" customWidth="1"/>
    <col min="9994" max="9994" width="4" style="1" customWidth="1"/>
    <col min="9995" max="10006" width="9.375" style="1" customWidth="1"/>
    <col min="10007" max="10240" width="9" style="1"/>
    <col min="10241" max="10242" width="3.375" style="1" customWidth="1"/>
    <col min="10243" max="10243" width="5.125" style="1" customWidth="1"/>
    <col min="10244" max="10244" width="2.125" style="1" customWidth="1"/>
    <col min="10245" max="10245" width="5.875" style="1" customWidth="1"/>
    <col min="10246" max="10246" width="6.375" style="1" customWidth="1"/>
    <col min="10247" max="10247" width="6.75" style="1" customWidth="1"/>
    <col min="10248" max="10248" width="7.375" style="1" customWidth="1"/>
    <col min="10249" max="10249" width="7.25" style="1" customWidth="1"/>
    <col min="10250" max="10250" width="4" style="1" customWidth="1"/>
    <col min="10251" max="10262" width="9.375" style="1" customWidth="1"/>
    <col min="10263" max="10496" width="9" style="1"/>
    <col min="10497" max="10498" width="3.375" style="1" customWidth="1"/>
    <col min="10499" max="10499" width="5.125" style="1" customWidth="1"/>
    <col min="10500" max="10500" width="2.125" style="1" customWidth="1"/>
    <col min="10501" max="10501" width="5.875" style="1" customWidth="1"/>
    <col min="10502" max="10502" width="6.375" style="1" customWidth="1"/>
    <col min="10503" max="10503" width="6.75" style="1" customWidth="1"/>
    <col min="10504" max="10504" width="7.375" style="1" customWidth="1"/>
    <col min="10505" max="10505" width="7.25" style="1" customWidth="1"/>
    <col min="10506" max="10506" width="4" style="1" customWidth="1"/>
    <col min="10507" max="10518" width="9.375" style="1" customWidth="1"/>
    <col min="10519" max="10752" width="9" style="1"/>
    <col min="10753" max="10754" width="3.375" style="1" customWidth="1"/>
    <col min="10755" max="10755" width="5.125" style="1" customWidth="1"/>
    <col min="10756" max="10756" width="2.125" style="1" customWidth="1"/>
    <col min="10757" max="10757" width="5.875" style="1" customWidth="1"/>
    <col min="10758" max="10758" width="6.375" style="1" customWidth="1"/>
    <col min="10759" max="10759" width="6.75" style="1" customWidth="1"/>
    <col min="10760" max="10760" width="7.375" style="1" customWidth="1"/>
    <col min="10761" max="10761" width="7.25" style="1" customWidth="1"/>
    <col min="10762" max="10762" width="4" style="1" customWidth="1"/>
    <col min="10763" max="10774" width="9.375" style="1" customWidth="1"/>
    <col min="10775" max="11008" width="9" style="1"/>
    <col min="11009" max="11010" width="3.375" style="1" customWidth="1"/>
    <col min="11011" max="11011" width="5.125" style="1" customWidth="1"/>
    <col min="11012" max="11012" width="2.125" style="1" customWidth="1"/>
    <col min="11013" max="11013" width="5.875" style="1" customWidth="1"/>
    <col min="11014" max="11014" width="6.375" style="1" customWidth="1"/>
    <col min="11015" max="11015" width="6.75" style="1" customWidth="1"/>
    <col min="11016" max="11016" width="7.375" style="1" customWidth="1"/>
    <col min="11017" max="11017" width="7.25" style="1" customWidth="1"/>
    <col min="11018" max="11018" width="4" style="1" customWidth="1"/>
    <col min="11019" max="11030" width="9.375" style="1" customWidth="1"/>
    <col min="11031" max="11264" width="9" style="1"/>
    <col min="11265" max="11266" width="3.375" style="1" customWidth="1"/>
    <col min="11267" max="11267" width="5.125" style="1" customWidth="1"/>
    <col min="11268" max="11268" width="2.125" style="1" customWidth="1"/>
    <col min="11269" max="11269" width="5.875" style="1" customWidth="1"/>
    <col min="11270" max="11270" width="6.375" style="1" customWidth="1"/>
    <col min="11271" max="11271" width="6.75" style="1" customWidth="1"/>
    <col min="11272" max="11272" width="7.375" style="1" customWidth="1"/>
    <col min="11273" max="11273" width="7.25" style="1" customWidth="1"/>
    <col min="11274" max="11274" width="4" style="1" customWidth="1"/>
    <col min="11275" max="11286" width="9.375" style="1" customWidth="1"/>
    <col min="11287" max="11520" width="9" style="1"/>
    <col min="11521" max="11522" width="3.375" style="1" customWidth="1"/>
    <col min="11523" max="11523" width="5.125" style="1" customWidth="1"/>
    <col min="11524" max="11524" width="2.125" style="1" customWidth="1"/>
    <col min="11525" max="11525" width="5.875" style="1" customWidth="1"/>
    <col min="11526" max="11526" width="6.375" style="1" customWidth="1"/>
    <col min="11527" max="11527" width="6.75" style="1" customWidth="1"/>
    <col min="11528" max="11528" width="7.375" style="1" customWidth="1"/>
    <col min="11529" max="11529" width="7.25" style="1" customWidth="1"/>
    <col min="11530" max="11530" width="4" style="1" customWidth="1"/>
    <col min="11531" max="11542" width="9.375" style="1" customWidth="1"/>
    <col min="11543" max="11776" width="9" style="1"/>
    <col min="11777" max="11778" width="3.375" style="1" customWidth="1"/>
    <col min="11779" max="11779" width="5.125" style="1" customWidth="1"/>
    <col min="11780" max="11780" width="2.125" style="1" customWidth="1"/>
    <col min="11781" max="11781" width="5.875" style="1" customWidth="1"/>
    <col min="11782" max="11782" width="6.375" style="1" customWidth="1"/>
    <col min="11783" max="11783" width="6.75" style="1" customWidth="1"/>
    <col min="11784" max="11784" width="7.375" style="1" customWidth="1"/>
    <col min="11785" max="11785" width="7.25" style="1" customWidth="1"/>
    <col min="11786" max="11786" width="4" style="1" customWidth="1"/>
    <col min="11787" max="11798" width="9.375" style="1" customWidth="1"/>
    <col min="11799" max="12032" width="9" style="1"/>
    <col min="12033" max="12034" width="3.375" style="1" customWidth="1"/>
    <col min="12035" max="12035" width="5.125" style="1" customWidth="1"/>
    <col min="12036" max="12036" width="2.125" style="1" customWidth="1"/>
    <col min="12037" max="12037" width="5.875" style="1" customWidth="1"/>
    <col min="12038" max="12038" width="6.375" style="1" customWidth="1"/>
    <col min="12039" max="12039" width="6.75" style="1" customWidth="1"/>
    <col min="12040" max="12040" width="7.375" style="1" customWidth="1"/>
    <col min="12041" max="12041" width="7.25" style="1" customWidth="1"/>
    <col min="12042" max="12042" width="4" style="1" customWidth="1"/>
    <col min="12043" max="12054" width="9.375" style="1" customWidth="1"/>
    <col min="12055" max="12288" width="9" style="1"/>
    <col min="12289" max="12290" width="3.375" style="1" customWidth="1"/>
    <col min="12291" max="12291" width="5.125" style="1" customWidth="1"/>
    <col min="12292" max="12292" width="2.125" style="1" customWidth="1"/>
    <col min="12293" max="12293" width="5.875" style="1" customWidth="1"/>
    <col min="12294" max="12294" width="6.375" style="1" customWidth="1"/>
    <col min="12295" max="12295" width="6.75" style="1" customWidth="1"/>
    <col min="12296" max="12296" width="7.375" style="1" customWidth="1"/>
    <col min="12297" max="12297" width="7.25" style="1" customWidth="1"/>
    <col min="12298" max="12298" width="4" style="1" customWidth="1"/>
    <col min="12299" max="12310" width="9.375" style="1" customWidth="1"/>
    <col min="12311" max="12544" width="9" style="1"/>
    <col min="12545" max="12546" width="3.375" style="1" customWidth="1"/>
    <col min="12547" max="12547" width="5.125" style="1" customWidth="1"/>
    <col min="12548" max="12548" width="2.125" style="1" customWidth="1"/>
    <col min="12549" max="12549" width="5.875" style="1" customWidth="1"/>
    <col min="12550" max="12550" width="6.375" style="1" customWidth="1"/>
    <col min="12551" max="12551" width="6.75" style="1" customWidth="1"/>
    <col min="12552" max="12552" width="7.375" style="1" customWidth="1"/>
    <col min="12553" max="12553" width="7.25" style="1" customWidth="1"/>
    <col min="12554" max="12554" width="4" style="1" customWidth="1"/>
    <col min="12555" max="12566" width="9.375" style="1" customWidth="1"/>
    <col min="12567" max="12800" width="9" style="1"/>
    <col min="12801" max="12802" width="3.375" style="1" customWidth="1"/>
    <col min="12803" max="12803" width="5.125" style="1" customWidth="1"/>
    <col min="12804" max="12804" width="2.125" style="1" customWidth="1"/>
    <col min="12805" max="12805" width="5.875" style="1" customWidth="1"/>
    <col min="12806" max="12806" width="6.375" style="1" customWidth="1"/>
    <col min="12807" max="12807" width="6.75" style="1" customWidth="1"/>
    <col min="12808" max="12808" width="7.375" style="1" customWidth="1"/>
    <col min="12809" max="12809" width="7.25" style="1" customWidth="1"/>
    <col min="12810" max="12810" width="4" style="1" customWidth="1"/>
    <col min="12811" max="12822" width="9.375" style="1" customWidth="1"/>
    <col min="12823" max="13056" width="9" style="1"/>
    <col min="13057" max="13058" width="3.375" style="1" customWidth="1"/>
    <col min="13059" max="13059" width="5.125" style="1" customWidth="1"/>
    <col min="13060" max="13060" width="2.125" style="1" customWidth="1"/>
    <col min="13061" max="13061" width="5.875" style="1" customWidth="1"/>
    <col min="13062" max="13062" width="6.375" style="1" customWidth="1"/>
    <col min="13063" max="13063" width="6.75" style="1" customWidth="1"/>
    <col min="13064" max="13064" width="7.375" style="1" customWidth="1"/>
    <col min="13065" max="13065" width="7.25" style="1" customWidth="1"/>
    <col min="13066" max="13066" width="4" style="1" customWidth="1"/>
    <col min="13067" max="13078" width="9.375" style="1" customWidth="1"/>
    <col min="13079" max="13312" width="9" style="1"/>
    <col min="13313" max="13314" width="3.375" style="1" customWidth="1"/>
    <col min="13315" max="13315" width="5.125" style="1" customWidth="1"/>
    <col min="13316" max="13316" width="2.125" style="1" customWidth="1"/>
    <col min="13317" max="13317" width="5.875" style="1" customWidth="1"/>
    <col min="13318" max="13318" width="6.375" style="1" customWidth="1"/>
    <col min="13319" max="13319" width="6.75" style="1" customWidth="1"/>
    <col min="13320" max="13320" width="7.375" style="1" customWidth="1"/>
    <col min="13321" max="13321" width="7.25" style="1" customWidth="1"/>
    <col min="13322" max="13322" width="4" style="1" customWidth="1"/>
    <col min="13323" max="13334" width="9.375" style="1" customWidth="1"/>
    <col min="13335" max="13568" width="9" style="1"/>
    <col min="13569" max="13570" width="3.375" style="1" customWidth="1"/>
    <col min="13571" max="13571" width="5.125" style="1" customWidth="1"/>
    <col min="13572" max="13572" width="2.125" style="1" customWidth="1"/>
    <col min="13573" max="13573" width="5.875" style="1" customWidth="1"/>
    <col min="13574" max="13574" width="6.375" style="1" customWidth="1"/>
    <col min="13575" max="13575" width="6.75" style="1" customWidth="1"/>
    <col min="13576" max="13576" width="7.375" style="1" customWidth="1"/>
    <col min="13577" max="13577" width="7.25" style="1" customWidth="1"/>
    <col min="13578" max="13578" width="4" style="1" customWidth="1"/>
    <col min="13579" max="13590" width="9.375" style="1" customWidth="1"/>
    <col min="13591" max="13824" width="9" style="1"/>
    <col min="13825" max="13826" width="3.375" style="1" customWidth="1"/>
    <col min="13827" max="13827" width="5.125" style="1" customWidth="1"/>
    <col min="13828" max="13828" width="2.125" style="1" customWidth="1"/>
    <col min="13829" max="13829" width="5.875" style="1" customWidth="1"/>
    <col min="13830" max="13830" width="6.375" style="1" customWidth="1"/>
    <col min="13831" max="13831" width="6.75" style="1" customWidth="1"/>
    <col min="13832" max="13832" width="7.375" style="1" customWidth="1"/>
    <col min="13833" max="13833" width="7.25" style="1" customWidth="1"/>
    <col min="13834" max="13834" width="4" style="1" customWidth="1"/>
    <col min="13835" max="13846" width="9.375" style="1" customWidth="1"/>
    <col min="13847" max="14080" width="9" style="1"/>
    <col min="14081" max="14082" width="3.375" style="1" customWidth="1"/>
    <col min="14083" max="14083" width="5.125" style="1" customWidth="1"/>
    <col min="14084" max="14084" width="2.125" style="1" customWidth="1"/>
    <col min="14085" max="14085" width="5.875" style="1" customWidth="1"/>
    <col min="14086" max="14086" width="6.375" style="1" customWidth="1"/>
    <col min="14087" max="14087" width="6.75" style="1" customWidth="1"/>
    <col min="14088" max="14088" width="7.375" style="1" customWidth="1"/>
    <col min="14089" max="14089" width="7.25" style="1" customWidth="1"/>
    <col min="14090" max="14090" width="4" style="1" customWidth="1"/>
    <col min="14091" max="14102" width="9.375" style="1" customWidth="1"/>
    <col min="14103" max="14336" width="9" style="1"/>
    <col min="14337" max="14338" width="3.375" style="1" customWidth="1"/>
    <col min="14339" max="14339" width="5.125" style="1" customWidth="1"/>
    <col min="14340" max="14340" width="2.125" style="1" customWidth="1"/>
    <col min="14341" max="14341" width="5.875" style="1" customWidth="1"/>
    <col min="14342" max="14342" width="6.375" style="1" customWidth="1"/>
    <col min="14343" max="14343" width="6.75" style="1" customWidth="1"/>
    <col min="14344" max="14344" width="7.375" style="1" customWidth="1"/>
    <col min="14345" max="14345" width="7.25" style="1" customWidth="1"/>
    <col min="14346" max="14346" width="4" style="1" customWidth="1"/>
    <col min="14347" max="14358" width="9.375" style="1" customWidth="1"/>
    <col min="14359" max="14592" width="9" style="1"/>
    <col min="14593" max="14594" width="3.375" style="1" customWidth="1"/>
    <col min="14595" max="14595" width="5.125" style="1" customWidth="1"/>
    <col min="14596" max="14596" width="2.125" style="1" customWidth="1"/>
    <col min="14597" max="14597" width="5.875" style="1" customWidth="1"/>
    <col min="14598" max="14598" width="6.375" style="1" customWidth="1"/>
    <col min="14599" max="14599" width="6.75" style="1" customWidth="1"/>
    <col min="14600" max="14600" width="7.375" style="1" customWidth="1"/>
    <col min="14601" max="14601" width="7.25" style="1" customWidth="1"/>
    <col min="14602" max="14602" width="4" style="1" customWidth="1"/>
    <col min="14603" max="14614" width="9.375" style="1" customWidth="1"/>
    <col min="14615" max="14848" width="9" style="1"/>
    <col min="14849" max="14850" width="3.375" style="1" customWidth="1"/>
    <col min="14851" max="14851" width="5.125" style="1" customWidth="1"/>
    <col min="14852" max="14852" width="2.125" style="1" customWidth="1"/>
    <col min="14853" max="14853" width="5.875" style="1" customWidth="1"/>
    <col min="14854" max="14854" width="6.375" style="1" customWidth="1"/>
    <col min="14855" max="14855" width="6.75" style="1" customWidth="1"/>
    <col min="14856" max="14856" width="7.375" style="1" customWidth="1"/>
    <col min="14857" max="14857" width="7.25" style="1" customWidth="1"/>
    <col min="14858" max="14858" width="4" style="1" customWidth="1"/>
    <col min="14859" max="14870" width="9.375" style="1" customWidth="1"/>
    <col min="14871" max="15104" width="9" style="1"/>
    <col min="15105" max="15106" width="3.375" style="1" customWidth="1"/>
    <col min="15107" max="15107" width="5.125" style="1" customWidth="1"/>
    <col min="15108" max="15108" width="2.125" style="1" customWidth="1"/>
    <col min="15109" max="15109" width="5.875" style="1" customWidth="1"/>
    <col min="15110" max="15110" width="6.375" style="1" customWidth="1"/>
    <col min="15111" max="15111" width="6.75" style="1" customWidth="1"/>
    <col min="15112" max="15112" width="7.375" style="1" customWidth="1"/>
    <col min="15113" max="15113" width="7.25" style="1" customWidth="1"/>
    <col min="15114" max="15114" width="4" style="1" customWidth="1"/>
    <col min="15115" max="15126" width="9.375" style="1" customWidth="1"/>
    <col min="15127" max="15360" width="9" style="1"/>
    <col min="15361" max="15362" width="3.375" style="1" customWidth="1"/>
    <col min="15363" max="15363" width="5.125" style="1" customWidth="1"/>
    <col min="15364" max="15364" width="2.125" style="1" customWidth="1"/>
    <col min="15365" max="15365" width="5.875" style="1" customWidth="1"/>
    <col min="15366" max="15366" width="6.375" style="1" customWidth="1"/>
    <col min="15367" max="15367" width="6.75" style="1" customWidth="1"/>
    <col min="15368" max="15368" width="7.375" style="1" customWidth="1"/>
    <col min="15369" max="15369" width="7.25" style="1" customWidth="1"/>
    <col min="15370" max="15370" width="4" style="1" customWidth="1"/>
    <col min="15371" max="15382" width="9.375" style="1" customWidth="1"/>
    <col min="15383" max="15616" width="9" style="1"/>
    <col min="15617" max="15618" width="3.375" style="1" customWidth="1"/>
    <col min="15619" max="15619" width="5.125" style="1" customWidth="1"/>
    <col min="15620" max="15620" width="2.125" style="1" customWidth="1"/>
    <col min="15621" max="15621" width="5.875" style="1" customWidth="1"/>
    <col min="15622" max="15622" width="6.375" style="1" customWidth="1"/>
    <col min="15623" max="15623" width="6.75" style="1" customWidth="1"/>
    <col min="15624" max="15624" width="7.375" style="1" customWidth="1"/>
    <col min="15625" max="15625" width="7.25" style="1" customWidth="1"/>
    <col min="15626" max="15626" width="4" style="1" customWidth="1"/>
    <col min="15627" max="15638" width="9.375" style="1" customWidth="1"/>
    <col min="15639" max="15872" width="9" style="1"/>
    <col min="15873" max="15874" width="3.375" style="1" customWidth="1"/>
    <col min="15875" max="15875" width="5.125" style="1" customWidth="1"/>
    <col min="15876" max="15876" width="2.125" style="1" customWidth="1"/>
    <col min="15877" max="15877" width="5.875" style="1" customWidth="1"/>
    <col min="15878" max="15878" width="6.375" style="1" customWidth="1"/>
    <col min="15879" max="15879" width="6.75" style="1" customWidth="1"/>
    <col min="15880" max="15880" width="7.375" style="1" customWidth="1"/>
    <col min="15881" max="15881" width="7.25" style="1" customWidth="1"/>
    <col min="15882" max="15882" width="4" style="1" customWidth="1"/>
    <col min="15883" max="15894" width="9.375" style="1" customWidth="1"/>
    <col min="15895" max="16128" width="9" style="1"/>
    <col min="16129" max="16130" width="3.375" style="1" customWidth="1"/>
    <col min="16131" max="16131" width="5.125" style="1" customWidth="1"/>
    <col min="16132" max="16132" width="2.125" style="1" customWidth="1"/>
    <col min="16133" max="16133" width="5.875" style="1" customWidth="1"/>
    <col min="16134" max="16134" width="6.375" style="1" customWidth="1"/>
    <col min="16135" max="16135" width="6.75" style="1" customWidth="1"/>
    <col min="16136" max="16136" width="7.375" style="1" customWidth="1"/>
    <col min="16137" max="16137" width="7.25" style="1" customWidth="1"/>
    <col min="16138" max="16138" width="4" style="1" customWidth="1"/>
    <col min="16139" max="16150" width="9.375" style="1" customWidth="1"/>
    <col min="16151" max="16384" width="9" style="1"/>
  </cols>
  <sheetData>
    <row r="1" spans="1:23" x14ac:dyDescent="0.15">
      <c r="A1" s="36" t="s">
        <v>140</v>
      </c>
      <c r="K1" s="1">
        <v>26</v>
      </c>
      <c r="L1" s="1">
        <v>27</v>
      </c>
      <c r="M1" s="1">
        <v>28</v>
      </c>
      <c r="V1" s="2" t="s">
        <v>44</v>
      </c>
    </row>
    <row r="2" spans="1:23" s="8" customFormat="1" x14ac:dyDescent="0.15">
      <c r="A2" s="37"/>
      <c r="B2" s="38"/>
      <c r="C2" s="4"/>
      <c r="D2" s="4"/>
      <c r="E2" s="4"/>
      <c r="F2" s="4"/>
      <c r="G2" s="4"/>
      <c r="H2" s="4"/>
      <c r="I2" s="5" t="s">
        <v>2</v>
      </c>
      <c r="J2" s="6"/>
      <c r="K2" s="120" t="s">
        <v>3</v>
      </c>
      <c r="L2" s="120" t="s">
        <v>4</v>
      </c>
      <c r="M2" s="148" t="s">
        <v>5</v>
      </c>
      <c r="N2" s="131" t="s">
        <v>129</v>
      </c>
      <c r="O2" s="131" t="s">
        <v>130</v>
      </c>
      <c r="P2" s="131" t="s">
        <v>131</v>
      </c>
      <c r="Q2" s="131" t="s">
        <v>132</v>
      </c>
      <c r="R2" s="131" t="s">
        <v>133</v>
      </c>
      <c r="S2" s="131" t="s">
        <v>134</v>
      </c>
      <c r="T2" s="131" t="s">
        <v>135</v>
      </c>
      <c r="U2" s="131" t="s">
        <v>136</v>
      </c>
      <c r="V2" s="131" t="s">
        <v>137</v>
      </c>
      <c r="W2" s="131" t="s">
        <v>138</v>
      </c>
    </row>
    <row r="3" spans="1:23" s="8" customFormat="1" ht="30" customHeight="1" x14ac:dyDescent="0.15">
      <c r="A3" s="39"/>
      <c r="B3" s="40"/>
      <c r="C3" s="10" t="s">
        <v>45</v>
      </c>
      <c r="D3" s="10"/>
      <c r="E3" s="10" t="s">
        <v>46</v>
      </c>
      <c r="F3" s="10"/>
      <c r="G3" s="10"/>
      <c r="H3" s="10"/>
      <c r="I3" s="10"/>
      <c r="J3" s="11"/>
      <c r="K3" s="12" t="s">
        <v>6</v>
      </c>
      <c r="L3" s="12" t="s">
        <v>7</v>
      </c>
      <c r="M3" s="149"/>
      <c r="N3" s="132"/>
      <c r="O3" s="132"/>
      <c r="P3" s="132"/>
      <c r="Q3" s="132"/>
      <c r="R3" s="132"/>
      <c r="S3" s="132"/>
      <c r="T3" s="132"/>
      <c r="U3" s="132"/>
      <c r="V3" s="132"/>
      <c r="W3" s="132"/>
    </row>
    <row r="4" spans="1:23" s="8" customFormat="1" ht="15.75" customHeight="1" x14ac:dyDescent="0.15">
      <c r="A4" s="139" t="s">
        <v>47</v>
      </c>
      <c r="B4" s="142" t="s">
        <v>8</v>
      </c>
      <c r="C4" s="41">
        <v>1</v>
      </c>
      <c r="D4" s="143" t="s">
        <v>48</v>
      </c>
      <c r="E4" s="144"/>
      <c r="F4" s="144"/>
      <c r="G4" s="144"/>
      <c r="H4" s="144"/>
      <c r="I4" s="144"/>
      <c r="J4" s="119" t="s">
        <v>49</v>
      </c>
      <c r="K4" s="42">
        <f>K5+K9</f>
        <v>49763</v>
      </c>
      <c r="L4" s="42">
        <f t="shared" ref="L4:V4" si="0">L5+L9</f>
        <v>49900</v>
      </c>
      <c r="M4" s="42">
        <f t="shared" si="0"/>
        <v>51916</v>
      </c>
      <c r="N4" s="42">
        <f t="shared" si="0"/>
        <v>52481</v>
      </c>
      <c r="O4" s="42">
        <f t="shared" si="0"/>
        <v>52593</v>
      </c>
      <c r="P4" s="42">
        <f t="shared" si="0"/>
        <v>52587</v>
      </c>
      <c r="Q4" s="42">
        <f t="shared" si="0"/>
        <v>52531</v>
      </c>
      <c r="R4" s="42">
        <f t="shared" si="0"/>
        <v>51656</v>
      </c>
      <c r="S4" s="42">
        <f t="shared" si="0"/>
        <v>49589</v>
      </c>
      <c r="T4" s="42">
        <f t="shared" si="0"/>
        <v>47033</v>
      </c>
      <c r="U4" s="42">
        <f t="shared" si="0"/>
        <v>45225</v>
      </c>
      <c r="V4" s="42">
        <f t="shared" si="0"/>
        <v>39935</v>
      </c>
      <c r="W4" s="42">
        <f t="shared" ref="W4" si="1">W5+W9</f>
        <v>37420</v>
      </c>
    </row>
    <row r="5" spans="1:23" s="15" customFormat="1" ht="15.75" customHeight="1" x14ac:dyDescent="0.15">
      <c r="A5" s="140"/>
      <c r="B5" s="142"/>
      <c r="C5" s="43" t="s">
        <v>50</v>
      </c>
      <c r="D5" s="121"/>
      <c r="E5" s="145" t="s">
        <v>9</v>
      </c>
      <c r="F5" s="145"/>
      <c r="G5" s="145"/>
      <c r="H5" s="145"/>
      <c r="I5" s="146"/>
      <c r="J5" s="119" t="s">
        <v>32</v>
      </c>
      <c r="K5" s="42">
        <f>K6+K7+K8</f>
        <v>28401</v>
      </c>
      <c r="L5" s="42">
        <f t="shared" ref="L5:V5" si="2">L6+L7+L8</f>
        <v>28882</v>
      </c>
      <c r="M5" s="42">
        <f t="shared" si="2"/>
        <v>31137</v>
      </c>
      <c r="N5" s="42">
        <f t="shared" si="2"/>
        <v>31422</v>
      </c>
      <c r="O5" s="42">
        <f t="shared" si="2"/>
        <v>31422</v>
      </c>
      <c r="P5" s="42">
        <f t="shared" si="2"/>
        <v>31422</v>
      </c>
      <c r="Q5" s="42">
        <f t="shared" si="2"/>
        <v>31736</v>
      </c>
      <c r="R5" s="42">
        <f t="shared" si="2"/>
        <v>31736</v>
      </c>
      <c r="S5" s="42">
        <f t="shared" si="2"/>
        <v>31736</v>
      </c>
      <c r="T5" s="42">
        <f t="shared" si="2"/>
        <v>31958</v>
      </c>
      <c r="U5" s="42">
        <f t="shared" si="2"/>
        <v>31958</v>
      </c>
      <c r="V5" s="42">
        <f t="shared" si="2"/>
        <v>31958</v>
      </c>
      <c r="W5" s="42">
        <f t="shared" ref="W5" si="3">W6+W7+W8</f>
        <v>31958</v>
      </c>
    </row>
    <row r="6" spans="1:23" s="15" customFormat="1" ht="15.75" customHeight="1" x14ac:dyDescent="0.15">
      <c r="A6" s="140"/>
      <c r="B6" s="142"/>
      <c r="C6" s="45"/>
      <c r="D6" s="16"/>
      <c r="E6" s="46" t="s">
        <v>51</v>
      </c>
      <c r="F6" s="145" t="s">
        <v>10</v>
      </c>
      <c r="G6" s="145"/>
      <c r="H6" s="145"/>
      <c r="I6" s="145"/>
      <c r="J6" s="147"/>
      <c r="K6" s="47">
        <v>28394</v>
      </c>
      <c r="L6" s="47">
        <v>28872</v>
      </c>
      <c r="M6" s="47">
        <v>31132</v>
      </c>
      <c r="N6" s="47">
        <v>31417</v>
      </c>
      <c r="O6" s="47">
        <v>31417</v>
      </c>
      <c r="P6" s="47">
        <v>31417</v>
      </c>
      <c r="Q6" s="47">
        <v>31731</v>
      </c>
      <c r="R6" s="47">
        <v>31731</v>
      </c>
      <c r="S6" s="47">
        <v>31731</v>
      </c>
      <c r="T6" s="47">
        <v>31953</v>
      </c>
      <c r="U6" s="47">
        <v>31953</v>
      </c>
      <c r="V6" s="47">
        <v>31953</v>
      </c>
      <c r="W6" s="47">
        <v>31953</v>
      </c>
    </row>
    <row r="7" spans="1:23" s="15" customFormat="1" ht="15.75" customHeight="1" x14ac:dyDescent="0.15">
      <c r="A7" s="140"/>
      <c r="B7" s="142"/>
      <c r="C7" s="45"/>
      <c r="D7" s="16"/>
      <c r="E7" s="46" t="s">
        <v>52</v>
      </c>
      <c r="F7" s="145" t="s">
        <v>11</v>
      </c>
      <c r="G7" s="145"/>
      <c r="H7" s="145"/>
      <c r="I7" s="146"/>
      <c r="J7" s="119" t="s">
        <v>33</v>
      </c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</row>
    <row r="8" spans="1:23" s="15" customFormat="1" ht="15.75" customHeight="1" x14ac:dyDescent="0.15">
      <c r="A8" s="140"/>
      <c r="B8" s="142"/>
      <c r="C8" s="45"/>
      <c r="D8" s="16"/>
      <c r="E8" s="46" t="s">
        <v>53</v>
      </c>
      <c r="F8" s="145" t="s">
        <v>12</v>
      </c>
      <c r="G8" s="145"/>
      <c r="H8" s="145"/>
      <c r="I8" s="145"/>
      <c r="J8" s="147"/>
      <c r="K8" s="47">
        <v>7</v>
      </c>
      <c r="L8" s="47">
        <v>10</v>
      </c>
      <c r="M8" s="47">
        <v>5</v>
      </c>
      <c r="N8" s="47">
        <v>5</v>
      </c>
      <c r="O8" s="47">
        <v>5</v>
      </c>
      <c r="P8" s="47">
        <v>5</v>
      </c>
      <c r="Q8" s="47">
        <v>5</v>
      </c>
      <c r="R8" s="47">
        <v>5</v>
      </c>
      <c r="S8" s="47">
        <v>5</v>
      </c>
      <c r="T8" s="47">
        <v>5</v>
      </c>
      <c r="U8" s="47">
        <v>5</v>
      </c>
      <c r="V8" s="47">
        <v>5</v>
      </c>
      <c r="W8" s="47">
        <v>5</v>
      </c>
    </row>
    <row r="9" spans="1:23" s="15" customFormat="1" ht="15.75" customHeight="1" x14ac:dyDescent="0.15">
      <c r="A9" s="140"/>
      <c r="B9" s="142"/>
      <c r="C9" s="43" t="s">
        <v>54</v>
      </c>
      <c r="D9" s="121"/>
      <c r="E9" s="145" t="s">
        <v>13</v>
      </c>
      <c r="F9" s="145"/>
      <c r="G9" s="145"/>
      <c r="H9" s="145"/>
      <c r="I9" s="145"/>
      <c r="J9" s="147"/>
      <c r="K9" s="42">
        <f>K10+K11</f>
        <v>21362</v>
      </c>
      <c r="L9" s="42">
        <f t="shared" ref="L9:V9" si="4">L10+L11</f>
        <v>21018</v>
      </c>
      <c r="M9" s="42">
        <f t="shared" si="4"/>
        <v>20779</v>
      </c>
      <c r="N9" s="42">
        <f t="shared" si="4"/>
        <v>21059</v>
      </c>
      <c r="O9" s="42">
        <f t="shared" si="4"/>
        <v>21171</v>
      </c>
      <c r="P9" s="42">
        <f t="shared" si="4"/>
        <v>21165</v>
      </c>
      <c r="Q9" s="42">
        <f t="shared" si="4"/>
        <v>20795</v>
      </c>
      <c r="R9" s="42">
        <f t="shared" si="4"/>
        <v>19920</v>
      </c>
      <c r="S9" s="42">
        <f t="shared" si="4"/>
        <v>17853</v>
      </c>
      <c r="T9" s="42">
        <f t="shared" si="4"/>
        <v>15075</v>
      </c>
      <c r="U9" s="42">
        <f t="shared" si="4"/>
        <v>13267</v>
      </c>
      <c r="V9" s="42">
        <f t="shared" si="4"/>
        <v>7977</v>
      </c>
      <c r="W9" s="42">
        <f t="shared" ref="W9" si="5">W10+W11</f>
        <v>5462</v>
      </c>
    </row>
    <row r="10" spans="1:23" s="15" customFormat="1" ht="15.75" customHeight="1" x14ac:dyDescent="0.15">
      <c r="A10" s="140"/>
      <c r="B10" s="142"/>
      <c r="C10" s="48"/>
      <c r="D10" s="17"/>
      <c r="E10" s="49" t="s">
        <v>51</v>
      </c>
      <c r="F10" s="150" t="s">
        <v>55</v>
      </c>
      <c r="G10" s="150"/>
      <c r="H10" s="150"/>
      <c r="I10" s="150"/>
      <c r="J10" s="154"/>
      <c r="K10" s="47">
        <v>21362</v>
      </c>
      <c r="L10" s="47">
        <v>21018</v>
      </c>
      <c r="M10" s="47">
        <v>20779</v>
      </c>
      <c r="N10" s="47">
        <v>21059</v>
      </c>
      <c r="O10" s="47">
        <v>21171</v>
      </c>
      <c r="P10" s="47">
        <v>21165</v>
      </c>
      <c r="Q10" s="47">
        <v>20795</v>
      </c>
      <c r="R10" s="47">
        <v>19920</v>
      </c>
      <c r="S10" s="47">
        <v>17853</v>
      </c>
      <c r="T10" s="47">
        <v>15075</v>
      </c>
      <c r="U10" s="47">
        <v>13267</v>
      </c>
      <c r="V10" s="47">
        <v>7977</v>
      </c>
      <c r="W10" s="47">
        <v>5462</v>
      </c>
    </row>
    <row r="11" spans="1:23" s="15" customFormat="1" ht="15.75" customHeight="1" x14ac:dyDescent="0.15">
      <c r="A11" s="140"/>
      <c r="B11" s="142"/>
      <c r="C11" s="50"/>
      <c r="D11" s="22"/>
      <c r="E11" s="46" t="s">
        <v>52</v>
      </c>
      <c r="F11" s="145" t="s">
        <v>12</v>
      </c>
      <c r="G11" s="145"/>
      <c r="H11" s="145"/>
      <c r="I11" s="145"/>
      <c r="J11" s="1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</row>
    <row r="12" spans="1:23" s="15" customFormat="1" ht="15.75" customHeight="1" x14ac:dyDescent="0.15">
      <c r="A12" s="140"/>
      <c r="B12" s="142" t="s">
        <v>14</v>
      </c>
      <c r="C12" s="51" t="s">
        <v>56</v>
      </c>
      <c r="D12" s="145" t="s">
        <v>57</v>
      </c>
      <c r="E12" s="145"/>
      <c r="F12" s="145"/>
      <c r="G12" s="145"/>
      <c r="H12" s="145"/>
      <c r="I12" s="145"/>
      <c r="J12" s="119" t="s">
        <v>58</v>
      </c>
      <c r="K12" s="42">
        <f>K13+K17</f>
        <v>38649</v>
      </c>
      <c r="L12" s="42">
        <f t="shared" ref="L12:V12" si="6">L13+L17</f>
        <v>39014</v>
      </c>
      <c r="M12" s="42">
        <f t="shared" si="6"/>
        <v>46484</v>
      </c>
      <c r="N12" s="42">
        <f t="shared" si="6"/>
        <v>48555</v>
      </c>
      <c r="O12" s="42">
        <f t="shared" si="6"/>
        <v>53324</v>
      </c>
      <c r="P12" s="42">
        <f t="shared" si="6"/>
        <v>50341</v>
      </c>
      <c r="Q12" s="42">
        <f t="shared" si="6"/>
        <v>46546</v>
      </c>
      <c r="R12" s="42">
        <f t="shared" si="6"/>
        <v>44774</v>
      </c>
      <c r="S12" s="42">
        <f t="shared" si="6"/>
        <v>45949</v>
      </c>
      <c r="T12" s="42">
        <f t="shared" si="6"/>
        <v>45407</v>
      </c>
      <c r="U12" s="42">
        <f t="shared" si="6"/>
        <v>42719</v>
      </c>
      <c r="V12" s="42">
        <f t="shared" si="6"/>
        <v>42596</v>
      </c>
      <c r="W12" s="42">
        <f t="shared" ref="W12" si="7">W13+W17</f>
        <v>42386</v>
      </c>
    </row>
    <row r="13" spans="1:23" s="15" customFormat="1" ht="15.75" customHeight="1" x14ac:dyDescent="0.15">
      <c r="A13" s="140"/>
      <c r="B13" s="142"/>
      <c r="C13" s="43" t="s">
        <v>59</v>
      </c>
      <c r="D13" s="121"/>
      <c r="E13" s="145" t="s">
        <v>15</v>
      </c>
      <c r="F13" s="145"/>
      <c r="G13" s="145"/>
      <c r="H13" s="145"/>
      <c r="I13" s="145"/>
      <c r="J13" s="147"/>
      <c r="K13" s="42">
        <f>K14+K16</f>
        <v>28012</v>
      </c>
      <c r="L13" s="42">
        <f t="shared" ref="L13:V13" si="8">L14+L16</f>
        <v>27810</v>
      </c>
      <c r="M13" s="42">
        <f t="shared" si="8"/>
        <v>35138</v>
      </c>
      <c r="N13" s="42">
        <f t="shared" si="8"/>
        <v>39072</v>
      </c>
      <c r="O13" s="42">
        <f t="shared" si="8"/>
        <v>47299</v>
      </c>
      <c r="P13" s="42">
        <f t="shared" si="8"/>
        <v>41631</v>
      </c>
      <c r="Q13" s="42">
        <f t="shared" si="8"/>
        <v>39744</v>
      </c>
      <c r="R13" s="42">
        <f t="shared" si="8"/>
        <v>39027</v>
      </c>
      <c r="S13" s="42">
        <f t="shared" si="8"/>
        <v>41188</v>
      </c>
      <c r="T13" s="42">
        <f t="shared" si="8"/>
        <v>41411</v>
      </c>
      <c r="U13" s="42">
        <f t="shared" si="8"/>
        <v>39285</v>
      </c>
      <c r="V13" s="42">
        <f t="shared" si="8"/>
        <v>39392</v>
      </c>
      <c r="W13" s="42">
        <f t="shared" ref="W13" si="9">W14+W16</f>
        <v>41746</v>
      </c>
    </row>
    <row r="14" spans="1:23" s="15" customFormat="1" ht="15.75" customHeight="1" x14ac:dyDescent="0.15">
      <c r="A14" s="140"/>
      <c r="B14" s="142"/>
      <c r="C14" s="48"/>
      <c r="D14" s="17"/>
      <c r="E14" s="49" t="s">
        <v>60</v>
      </c>
      <c r="F14" s="150" t="s">
        <v>16</v>
      </c>
      <c r="G14" s="145"/>
      <c r="H14" s="145"/>
      <c r="I14" s="145"/>
      <c r="J14" s="147"/>
      <c r="K14" s="47"/>
      <c r="L14" s="47">
        <v>3680</v>
      </c>
      <c r="M14" s="47">
        <v>3866</v>
      </c>
      <c r="N14" s="47">
        <v>3862</v>
      </c>
      <c r="O14" s="47">
        <v>3900</v>
      </c>
      <c r="P14" s="47">
        <v>3900</v>
      </c>
      <c r="Q14" s="47">
        <v>3900</v>
      </c>
      <c r="R14" s="47">
        <v>3900</v>
      </c>
      <c r="S14" s="47">
        <v>3900</v>
      </c>
      <c r="T14" s="47">
        <v>3900</v>
      </c>
      <c r="U14" s="47">
        <v>3900</v>
      </c>
      <c r="V14" s="47">
        <v>3900</v>
      </c>
      <c r="W14" s="47">
        <v>3900</v>
      </c>
    </row>
    <row r="15" spans="1:23" s="15" customFormat="1" ht="15.75" customHeight="1" x14ac:dyDescent="0.15">
      <c r="A15" s="140"/>
      <c r="B15" s="142"/>
      <c r="C15" s="52"/>
      <c r="D15" s="53"/>
      <c r="E15" s="114"/>
      <c r="F15" s="55"/>
      <c r="G15" s="151" t="s">
        <v>61</v>
      </c>
      <c r="H15" s="146"/>
      <c r="I15" s="146"/>
      <c r="J15" s="152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</row>
    <row r="16" spans="1:23" s="15" customFormat="1" ht="15.75" customHeight="1" x14ac:dyDescent="0.15">
      <c r="A16" s="140"/>
      <c r="B16" s="142"/>
      <c r="C16" s="50"/>
      <c r="D16" s="22"/>
      <c r="E16" s="46" t="s">
        <v>62</v>
      </c>
      <c r="F16" s="145" t="s">
        <v>12</v>
      </c>
      <c r="G16" s="145"/>
      <c r="H16" s="146"/>
      <c r="I16" s="146"/>
      <c r="J16" s="152"/>
      <c r="K16" s="47">
        <v>28012</v>
      </c>
      <c r="L16" s="47">
        <v>24130</v>
      </c>
      <c r="M16" s="47">
        <v>31272</v>
      </c>
      <c r="N16" s="47">
        <v>35210</v>
      </c>
      <c r="O16" s="47">
        <v>43399</v>
      </c>
      <c r="P16" s="47">
        <v>37731</v>
      </c>
      <c r="Q16" s="47">
        <v>35844</v>
      </c>
      <c r="R16" s="47">
        <v>35127</v>
      </c>
      <c r="S16" s="47">
        <v>37288</v>
      </c>
      <c r="T16" s="47">
        <v>37511</v>
      </c>
      <c r="U16" s="47">
        <v>35385</v>
      </c>
      <c r="V16" s="47">
        <v>35492</v>
      </c>
      <c r="W16" s="47">
        <v>37846</v>
      </c>
    </row>
    <row r="17" spans="1:23" s="15" customFormat="1" ht="15.75" customHeight="1" x14ac:dyDescent="0.15">
      <c r="A17" s="140"/>
      <c r="B17" s="142"/>
      <c r="C17" s="43" t="s">
        <v>54</v>
      </c>
      <c r="D17" s="121"/>
      <c r="E17" s="145" t="s">
        <v>17</v>
      </c>
      <c r="F17" s="145"/>
      <c r="G17" s="145"/>
      <c r="H17" s="145"/>
      <c r="I17" s="145"/>
      <c r="J17" s="147"/>
      <c r="K17" s="42">
        <f>K18+K20</f>
        <v>10637</v>
      </c>
      <c r="L17" s="42">
        <f t="shared" ref="L17:V17" si="10">L18+L20</f>
        <v>11204</v>
      </c>
      <c r="M17" s="42">
        <f t="shared" si="10"/>
        <v>11346</v>
      </c>
      <c r="N17" s="42">
        <f t="shared" si="10"/>
        <v>9483</v>
      </c>
      <c r="O17" s="42">
        <f t="shared" si="10"/>
        <v>6025</v>
      </c>
      <c r="P17" s="42">
        <f t="shared" si="10"/>
        <v>8710</v>
      </c>
      <c r="Q17" s="42">
        <f t="shared" si="10"/>
        <v>6802</v>
      </c>
      <c r="R17" s="42">
        <f t="shared" si="10"/>
        <v>5747</v>
      </c>
      <c r="S17" s="42">
        <f t="shared" si="10"/>
        <v>4761</v>
      </c>
      <c r="T17" s="42">
        <f t="shared" si="10"/>
        <v>3996</v>
      </c>
      <c r="U17" s="42">
        <f t="shared" si="10"/>
        <v>3434</v>
      </c>
      <c r="V17" s="42">
        <f t="shared" si="10"/>
        <v>3204</v>
      </c>
      <c r="W17" s="42">
        <f t="shared" ref="W17" si="11">W18+W20</f>
        <v>640</v>
      </c>
    </row>
    <row r="18" spans="1:23" s="15" customFormat="1" ht="15.75" customHeight="1" x14ac:dyDescent="0.15">
      <c r="A18" s="140"/>
      <c r="B18" s="142"/>
      <c r="C18" s="48"/>
      <c r="D18" s="17"/>
      <c r="E18" s="49" t="s">
        <v>60</v>
      </c>
      <c r="F18" s="150" t="s">
        <v>18</v>
      </c>
      <c r="G18" s="145"/>
      <c r="H18" s="145"/>
      <c r="I18" s="145"/>
      <c r="J18" s="147"/>
      <c r="K18" s="47">
        <v>10637</v>
      </c>
      <c r="L18" s="47">
        <v>9800</v>
      </c>
      <c r="M18" s="47">
        <v>7904</v>
      </c>
      <c r="N18" s="47">
        <v>6983</v>
      </c>
      <c r="O18" s="47">
        <v>6025</v>
      </c>
      <c r="P18" s="47">
        <v>5035</v>
      </c>
      <c r="Q18" s="47">
        <v>4002</v>
      </c>
      <c r="R18" s="47">
        <v>2947</v>
      </c>
      <c r="S18" s="47">
        <v>1961</v>
      </c>
      <c r="T18" s="47">
        <v>1176</v>
      </c>
      <c r="U18" s="47">
        <v>614</v>
      </c>
      <c r="V18" s="47">
        <v>384</v>
      </c>
      <c r="W18" s="47">
        <v>358</v>
      </c>
    </row>
    <row r="19" spans="1:23" s="15" customFormat="1" ht="15.75" customHeight="1" x14ac:dyDescent="0.15">
      <c r="A19" s="140"/>
      <c r="B19" s="142"/>
      <c r="C19" s="56"/>
      <c r="D19" s="19"/>
      <c r="E19" s="57"/>
      <c r="F19" s="115"/>
      <c r="G19" s="151" t="s">
        <v>64</v>
      </c>
      <c r="H19" s="144"/>
      <c r="I19" s="144"/>
      <c r="J19" s="153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</row>
    <row r="20" spans="1:23" s="15" customFormat="1" ht="15.75" customHeight="1" x14ac:dyDescent="0.15">
      <c r="A20" s="140"/>
      <c r="B20" s="142"/>
      <c r="C20" s="50"/>
      <c r="D20" s="22"/>
      <c r="E20" s="46" t="s">
        <v>62</v>
      </c>
      <c r="F20" s="145" t="s">
        <v>12</v>
      </c>
      <c r="G20" s="145"/>
      <c r="H20" s="146"/>
      <c r="I20" s="146"/>
      <c r="J20" s="152"/>
      <c r="K20" s="47"/>
      <c r="L20" s="47">
        <v>1404</v>
      </c>
      <c r="M20" s="47">
        <v>3442</v>
      </c>
      <c r="N20" s="47">
        <v>2500</v>
      </c>
      <c r="O20" s="47"/>
      <c r="P20" s="47">
        <v>3675</v>
      </c>
      <c r="Q20" s="47">
        <v>2800</v>
      </c>
      <c r="R20" s="47">
        <v>2800</v>
      </c>
      <c r="S20" s="47">
        <v>2800</v>
      </c>
      <c r="T20" s="47">
        <v>2820</v>
      </c>
      <c r="U20" s="47">
        <v>2820</v>
      </c>
      <c r="V20" s="47">
        <v>2820</v>
      </c>
      <c r="W20" s="47">
        <v>282</v>
      </c>
    </row>
    <row r="21" spans="1:23" s="15" customFormat="1" ht="15.75" customHeight="1" x14ac:dyDescent="0.15">
      <c r="A21" s="141"/>
      <c r="B21" s="58"/>
      <c r="C21" s="59" t="s">
        <v>65</v>
      </c>
      <c r="D21" s="21"/>
      <c r="E21" s="145" t="s">
        <v>66</v>
      </c>
      <c r="F21" s="145"/>
      <c r="G21" s="117"/>
      <c r="H21" s="145" t="s">
        <v>67</v>
      </c>
      <c r="I21" s="145"/>
      <c r="J21" s="119" t="s">
        <v>68</v>
      </c>
      <c r="K21" s="42">
        <f>K4-K12</f>
        <v>11114</v>
      </c>
      <c r="L21" s="42">
        <f t="shared" ref="L21:V21" si="12">L4-L12</f>
        <v>10886</v>
      </c>
      <c r="M21" s="42">
        <f t="shared" si="12"/>
        <v>5432</v>
      </c>
      <c r="N21" s="42">
        <f t="shared" si="12"/>
        <v>3926</v>
      </c>
      <c r="O21" s="42">
        <f t="shared" si="12"/>
        <v>-731</v>
      </c>
      <c r="P21" s="42">
        <f t="shared" si="12"/>
        <v>2246</v>
      </c>
      <c r="Q21" s="42">
        <f t="shared" si="12"/>
        <v>5985</v>
      </c>
      <c r="R21" s="42">
        <f t="shared" si="12"/>
        <v>6882</v>
      </c>
      <c r="S21" s="42">
        <f t="shared" si="12"/>
        <v>3640</v>
      </c>
      <c r="T21" s="42">
        <f t="shared" si="12"/>
        <v>1626</v>
      </c>
      <c r="U21" s="42">
        <f t="shared" si="12"/>
        <v>2506</v>
      </c>
      <c r="V21" s="42">
        <f t="shared" si="12"/>
        <v>-2661</v>
      </c>
      <c r="W21" s="42">
        <f t="shared" ref="W21" si="13">W4-W12</f>
        <v>-4966</v>
      </c>
    </row>
    <row r="22" spans="1:23" s="15" customFormat="1" ht="15.75" customHeight="1" x14ac:dyDescent="0.15">
      <c r="A22" s="139" t="s">
        <v>69</v>
      </c>
      <c r="B22" s="142" t="s">
        <v>26</v>
      </c>
      <c r="C22" s="41">
        <v>1</v>
      </c>
      <c r="D22" s="60"/>
      <c r="E22" s="145" t="s">
        <v>26</v>
      </c>
      <c r="F22" s="146"/>
      <c r="G22" s="146"/>
      <c r="H22" s="146"/>
      <c r="I22" s="146"/>
      <c r="J22" s="23" t="s">
        <v>70</v>
      </c>
      <c r="K22" s="61">
        <f>SUM(K23,K25:K30)</f>
        <v>12604</v>
      </c>
      <c r="L22" s="61">
        <f t="shared" ref="L22:V22" si="14">SUM(L23,L25:L30)</f>
        <v>14763</v>
      </c>
      <c r="M22" s="61">
        <f t="shared" si="14"/>
        <v>22201</v>
      </c>
      <c r="N22" s="61">
        <f t="shared" si="14"/>
        <v>18839</v>
      </c>
      <c r="O22" s="61">
        <f t="shared" si="14"/>
        <v>18935</v>
      </c>
      <c r="P22" s="61">
        <f t="shared" si="14"/>
        <v>18929</v>
      </c>
      <c r="Q22" s="61">
        <f t="shared" si="14"/>
        <v>18615</v>
      </c>
      <c r="R22" s="61">
        <f t="shared" si="14"/>
        <v>17869</v>
      </c>
      <c r="S22" s="61">
        <f t="shared" si="14"/>
        <v>16108</v>
      </c>
      <c r="T22" s="61">
        <f t="shared" si="14"/>
        <v>13742</v>
      </c>
      <c r="U22" s="61">
        <f t="shared" si="14"/>
        <v>10339</v>
      </c>
      <c r="V22" s="61">
        <f t="shared" si="14"/>
        <v>6395</v>
      </c>
      <c r="W22" s="61">
        <f t="shared" ref="W22" si="15">SUM(W23,W25:W30)</f>
        <v>4521</v>
      </c>
    </row>
    <row r="23" spans="1:23" s="15" customFormat="1" ht="15.75" customHeight="1" x14ac:dyDescent="0.15">
      <c r="A23" s="155"/>
      <c r="B23" s="142"/>
      <c r="C23" s="62" t="s">
        <v>59</v>
      </c>
      <c r="D23" s="63"/>
      <c r="E23" s="145" t="s">
        <v>71</v>
      </c>
      <c r="F23" s="146"/>
      <c r="G23" s="146"/>
      <c r="H23" s="146"/>
      <c r="I23" s="146"/>
      <c r="J23" s="152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30"/>
    </row>
    <row r="24" spans="1:23" s="15" customFormat="1" ht="15.75" customHeight="1" x14ac:dyDescent="0.15">
      <c r="A24" s="155"/>
      <c r="B24" s="142"/>
      <c r="C24" s="65"/>
      <c r="D24" s="66"/>
      <c r="E24" s="151" t="s">
        <v>27</v>
      </c>
      <c r="F24" s="145"/>
      <c r="G24" s="145"/>
      <c r="H24" s="145"/>
      <c r="I24" s="145"/>
      <c r="J24" s="147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30"/>
    </row>
    <row r="25" spans="1:23" s="15" customFormat="1" ht="15.75" customHeight="1" x14ac:dyDescent="0.15">
      <c r="A25" s="155"/>
      <c r="B25" s="142"/>
      <c r="C25" s="62" t="s">
        <v>54</v>
      </c>
      <c r="D25" s="63"/>
      <c r="E25" s="145" t="s">
        <v>72</v>
      </c>
      <c r="F25" s="146"/>
      <c r="G25" s="146"/>
      <c r="H25" s="146"/>
      <c r="I25" s="146"/>
      <c r="J25" s="152"/>
      <c r="K25" s="124">
        <v>9904</v>
      </c>
      <c r="L25" s="124">
        <v>12063</v>
      </c>
      <c r="M25" s="124">
        <v>17701</v>
      </c>
      <c r="N25" s="124">
        <v>17939</v>
      </c>
      <c r="O25" s="124">
        <v>18035</v>
      </c>
      <c r="P25" s="124">
        <v>18029</v>
      </c>
      <c r="Q25" s="124">
        <v>17715</v>
      </c>
      <c r="R25" s="124">
        <v>16969</v>
      </c>
      <c r="S25" s="124">
        <v>15208</v>
      </c>
      <c r="T25" s="124">
        <v>12842</v>
      </c>
      <c r="U25" s="124">
        <v>9889</v>
      </c>
      <c r="V25" s="124">
        <v>5945</v>
      </c>
      <c r="W25" s="130">
        <v>4071</v>
      </c>
    </row>
    <row r="26" spans="1:23" s="15" customFormat="1" ht="15.75" customHeight="1" x14ac:dyDescent="0.15">
      <c r="A26" s="155"/>
      <c r="B26" s="142"/>
      <c r="C26" s="62" t="s">
        <v>0</v>
      </c>
      <c r="D26" s="63"/>
      <c r="E26" s="145" t="s">
        <v>73</v>
      </c>
      <c r="F26" s="146"/>
      <c r="G26" s="146"/>
      <c r="H26" s="146"/>
      <c r="I26" s="146"/>
      <c r="J26" s="152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30"/>
    </row>
    <row r="27" spans="1:23" s="15" customFormat="1" ht="15.75" customHeight="1" x14ac:dyDescent="0.15">
      <c r="A27" s="155"/>
      <c r="B27" s="142"/>
      <c r="C27" s="62" t="s">
        <v>1</v>
      </c>
      <c r="D27" s="63"/>
      <c r="E27" s="145" t="s">
        <v>29</v>
      </c>
      <c r="F27" s="146"/>
      <c r="G27" s="146"/>
      <c r="H27" s="146"/>
      <c r="I27" s="146"/>
      <c r="J27" s="152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30"/>
    </row>
    <row r="28" spans="1:23" s="15" customFormat="1" ht="15.75" customHeight="1" x14ac:dyDescent="0.15">
      <c r="A28" s="155"/>
      <c r="B28" s="142"/>
      <c r="C28" s="62" t="s">
        <v>74</v>
      </c>
      <c r="D28" s="63"/>
      <c r="E28" s="145" t="s">
        <v>28</v>
      </c>
      <c r="F28" s="146"/>
      <c r="G28" s="146"/>
      <c r="H28" s="146"/>
      <c r="I28" s="146"/>
      <c r="J28" s="152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30"/>
    </row>
    <row r="29" spans="1:23" s="15" customFormat="1" ht="15.75" customHeight="1" x14ac:dyDescent="0.15">
      <c r="A29" s="155"/>
      <c r="B29" s="142"/>
      <c r="C29" s="62" t="s">
        <v>75</v>
      </c>
      <c r="D29" s="63"/>
      <c r="E29" s="145" t="s">
        <v>30</v>
      </c>
      <c r="F29" s="146"/>
      <c r="G29" s="146"/>
      <c r="H29" s="146"/>
      <c r="I29" s="146"/>
      <c r="J29" s="152"/>
      <c r="K29" s="124">
        <v>2700</v>
      </c>
      <c r="L29" s="124">
        <v>2700</v>
      </c>
      <c r="M29" s="124">
        <v>4500</v>
      </c>
      <c r="N29" s="124">
        <v>900</v>
      </c>
      <c r="O29" s="124">
        <v>900</v>
      </c>
      <c r="P29" s="124">
        <v>900</v>
      </c>
      <c r="Q29" s="124">
        <v>900</v>
      </c>
      <c r="R29" s="124">
        <v>900</v>
      </c>
      <c r="S29" s="124">
        <v>900</v>
      </c>
      <c r="T29" s="124">
        <v>900</v>
      </c>
      <c r="U29" s="124">
        <v>450</v>
      </c>
      <c r="V29" s="124">
        <v>450</v>
      </c>
      <c r="W29" s="130">
        <v>450</v>
      </c>
    </row>
    <row r="30" spans="1:23" s="15" customFormat="1" ht="15.75" customHeight="1" x14ac:dyDescent="0.15">
      <c r="A30" s="155"/>
      <c r="B30" s="142"/>
      <c r="C30" s="62" t="s">
        <v>76</v>
      </c>
      <c r="D30" s="63"/>
      <c r="E30" s="145" t="s">
        <v>12</v>
      </c>
      <c r="F30" s="146"/>
      <c r="G30" s="146"/>
      <c r="H30" s="146"/>
      <c r="I30" s="146"/>
      <c r="J30" s="152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30"/>
    </row>
    <row r="31" spans="1:23" s="15" customFormat="1" ht="15.75" customHeight="1" x14ac:dyDescent="0.15">
      <c r="A31" s="155"/>
      <c r="B31" s="142" t="s">
        <v>34</v>
      </c>
      <c r="C31" s="51" t="s">
        <v>56</v>
      </c>
      <c r="D31" s="60"/>
      <c r="E31" s="145" t="s">
        <v>34</v>
      </c>
      <c r="F31" s="146"/>
      <c r="G31" s="146"/>
      <c r="H31" s="146"/>
      <c r="I31" s="146"/>
      <c r="J31" s="23" t="s">
        <v>78</v>
      </c>
      <c r="K31" s="67">
        <f>K32+K34+K35+K36+K37</f>
        <v>22430</v>
      </c>
      <c r="L31" s="67">
        <f t="shared" ref="L31:V31" si="16">L32+L34+L35+L36+L37</f>
        <v>23955</v>
      </c>
      <c r="M31" s="67">
        <f t="shared" si="16"/>
        <v>24601</v>
      </c>
      <c r="N31" s="67">
        <f t="shared" si="16"/>
        <v>23522</v>
      </c>
      <c r="O31" s="67">
        <f t="shared" si="16"/>
        <v>24217</v>
      </c>
      <c r="P31" s="67">
        <f t="shared" si="16"/>
        <v>25207</v>
      </c>
      <c r="Q31" s="67">
        <f t="shared" si="16"/>
        <v>26240</v>
      </c>
      <c r="R31" s="67">
        <f t="shared" si="16"/>
        <v>25314</v>
      </c>
      <c r="S31" s="67">
        <f t="shared" si="16"/>
        <v>21739</v>
      </c>
      <c r="T31" s="67">
        <f t="shared" si="16"/>
        <v>14587</v>
      </c>
      <c r="U31" s="67">
        <f t="shared" si="16"/>
        <v>10364</v>
      </c>
      <c r="V31" s="67">
        <f t="shared" si="16"/>
        <v>2334</v>
      </c>
      <c r="W31" s="67">
        <f t="shared" ref="W31" si="17">W32+W34+W35+W36+W37</f>
        <v>2186</v>
      </c>
    </row>
    <row r="32" spans="1:23" s="15" customFormat="1" ht="15.75" customHeight="1" x14ac:dyDescent="0.15">
      <c r="A32" s="155"/>
      <c r="B32" s="142"/>
      <c r="C32" s="62" t="s">
        <v>59</v>
      </c>
      <c r="D32" s="63"/>
      <c r="E32" s="150" t="s">
        <v>35</v>
      </c>
      <c r="F32" s="157"/>
      <c r="G32" s="146"/>
      <c r="H32" s="146"/>
      <c r="I32" s="146"/>
      <c r="J32" s="152"/>
      <c r="K32" s="124">
        <v>3131</v>
      </c>
      <c r="L32" s="124">
        <v>4035</v>
      </c>
      <c r="M32" s="124">
        <v>3000</v>
      </c>
      <c r="N32" s="124">
        <v>1000</v>
      </c>
      <c r="O32" s="124">
        <v>1000</v>
      </c>
      <c r="P32" s="124">
        <v>1000</v>
      </c>
      <c r="Q32" s="124">
        <v>1000</v>
      </c>
      <c r="R32" s="124">
        <v>1000</v>
      </c>
      <c r="S32" s="124">
        <v>1000</v>
      </c>
      <c r="T32" s="124">
        <v>1000</v>
      </c>
      <c r="U32" s="124">
        <v>1000</v>
      </c>
      <c r="V32" s="124">
        <v>1000</v>
      </c>
      <c r="W32" s="130">
        <v>1000</v>
      </c>
    </row>
    <row r="33" spans="1:23" s="15" customFormat="1" ht="15.75" customHeight="1" x14ac:dyDescent="0.15">
      <c r="A33" s="155"/>
      <c r="B33" s="142"/>
      <c r="C33" s="65"/>
      <c r="D33" s="68"/>
      <c r="E33" s="19"/>
      <c r="F33" s="115"/>
      <c r="G33" s="151" t="s">
        <v>36</v>
      </c>
      <c r="H33" s="144"/>
      <c r="I33" s="144"/>
      <c r="J33" s="153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30"/>
    </row>
    <row r="34" spans="1:23" s="15" customFormat="1" ht="15.75" customHeight="1" x14ac:dyDescent="0.15">
      <c r="A34" s="155"/>
      <c r="B34" s="142"/>
      <c r="C34" s="62" t="s">
        <v>54</v>
      </c>
      <c r="D34" s="63"/>
      <c r="E34" s="145" t="s">
        <v>79</v>
      </c>
      <c r="F34" s="146"/>
      <c r="G34" s="146"/>
      <c r="H34" s="146"/>
      <c r="I34" s="146"/>
      <c r="J34" s="23" t="s">
        <v>80</v>
      </c>
      <c r="K34" s="124">
        <v>19083</v>
      </c>
      <c r="L34" s="124">
        <v>19920</v>
      </c>
      <c r="M34" s="124">
        <v>21601</v>
      </c>
      <c r="N34" s="124">
        <v>22522</v>
      </c>
      <c r="O34" s="124">
        <v>23217</v>
      </c>
      <c r="P34" s="124">
        <v>24207</v>
      </c>
      <c r="Q34" s="124">
        <v>25240</v>
      </c>
      <c r="R34" s="124">
        <v>24314</v>
      </c>
      <c r="S34" s="124">
        <v>20739</v>
      </c>
      <c r="T34" s="124">
        <v>13587</v>
      </c>
      <c r="U34" s="124">
        <v>9364</v>
      </c>
      <c r="V34" s="124">
        <v>1334</v>
      </c>
      <c r="W34" s="130">
        <v>1186</v>
      </c>
    </row>
    <row r="35" spans="1:23" s="15" customFormat="1" ht="15.75" customHeight="1" x14ac:dyDescent="0.15">
      <c r="A35" s="155"/>
      <c r="B35" s="142"/>
      <c r="C35" s="62" t="s">
        <v>0</v>
      </c>
      <c r="D35" s="63"/>
      <c r="E35" s="145" t="s">
        <v>81</v>
      </c>
      <c r="F35" s="146"/>
      <c r="G35" s="146"/>
      <c r="H35" s="146"/>
      <c r="I35" s="146"/>
      <c r="J35" s="152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30"/>
    </row>
    <row r="36" spans="1:23" s="15" customFormat="1" ht="15.75" customHeight="1" x14ac:dyDescent="0.15">
      <c r="A36" s="155"/>
      <c r="B36" s="142"/>
      <c r="C36" s="62" t="s">
        <v>1</v>
      </c>
      <c r="D36" s="63"/>
      <c r="E36" s="145" t="s">
        <v>82</v>
      </c>
      <c r="F36" s="146"/>
      <c r="G36" s="146"/>
      <c r="H36" s="146"/>
      <c r="I36" s="146"/>
      <c r="J36" s="152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30"/>
    </row>
    <row r="37" spans="1:23" s="15" customFormat="1" ht="15.75" customHeight="1" x14ac:dyDescent="0.15">
      <c r="A37" s="155"/>
      <c r="B37" s="142"/>
      <c r="C37" s="62" t="s">
        <v>74</v>
      </c>
      <c r="D37" s="63"/>
      <c r="E37" s="145" t="s">
        <v>12</v>
      </c>
      <c r="F37" s="146"/>
      <c r="G37" s="146"/>
      <c r="H37" s="146"/>
      <c r="I37" s="146"/>
      <c r="J37" s="152"/>
      <c r="K37" s="124">
        <v>216</v>
      </c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30"/>
    </row>
    <row r="38" spans="1:23" s="15" customFormat="1" ht="15.75" customHeight="1" x14ac:dyDescent="0.15">
      <c r="A38" s="156"/>
      <c r="B38" s="69"/>
      <c r="C38" s="59" t="s">
        <v>65</v>
      </c>
      <c r="D38" s="21"/>
      <c r="E38" s="145" t="s">
        <v>66</v>
      </c>
      <c r="F38" s="145"/>
      <c r="G38" s="117"/>
      <c r="H38" s="145" t="s">
        <v>83</v>
      </c>
      <c r="I38" s="145"/>
      <c r="J38" s="119" t="s">
        <v>84</v>
      </c>
      <c r="K38" s="42">
        <f>K22-K31</f>
        <v>-9826</v>
      </c>
      <c r="L38" s="42">
        <f t="shared" ref="L38:V38" si="18">L22-L31</f>
        <v>-9192</v>
      </c>
      <c r="M38" s="42">
        <f t="shared" si="18"/>
        <v>-2400</v>
      </c>
      <c r="N38" s="42">
        <f t="shared" si="18"/>
        <v>-4683</v>
      </c>
      <c r="O38" s="42">
        <f t="shared" si="18"/>
        <v>-5282</v>
      </c>
      <c r="P38" s="42">
        <f t="shared" si="18"/>
        <v>-6278</v>
      </c>
      <c r="Q38" s="42">
        <f t="shared" si="18"/>
        <v>-7625</v>
      </c>
      <c r="R38" s="42">
        <f t="shared" si="18"/>
        <v>-7445</v>
      </c>
      <c r="S38" s="42">
        <f t="shared" si="18"/>
        <v>-5631</v>
      </c>
      <c r="T38" s="42">
        <f t="shared" si="18"/>
        <v>-845</v>
      </c>
      <c r="U38" s="42">
        <f t="shared" si="18"/>
        <v>-25</v>
      </c>
      <c r="V38" s="42">
        <f t="shared" si="18"/>
        <v>4061</v>
      </c>
      <c r="W38" s="42">
        <f t="shared" ref="W38" si="19">W22-W31</f>
        <v>2335</v>
      </c>
    </row>
    <row r="39" spans="1:23" s="15" customFormat="1" ht="15.75" customHeight="1" x14ac:dyDescent="0.15">
      <c r="A39" s="70"/>
      <c r="B39" s="71"/>
      <c r="C39" s="145" t="s">
        <v>85</v>
      </c>
      <c r="D39" s="145"/>
      <c r="E39" s="145"/>
      <c r="F39" s="145"/>
      <c r="G39" s="117"/>
      <c r="H39" s="145" t="s">
        <v>86</v>
      </c>
      <c r="I39" s="145"/>
      <c r="J39" s="119" t="s">
        <v>19</v>
      </c>
      <c r="K39" s="67">
        <f>K21+K38</f>
        <v>1288</v>
      </c>
      <c r="L39" s="67">
        <f t="shared" ref="L39:V39" si="20">L21+L38</f>
        <v>1694</v>
      </c>
      <c r="M39" s="67">
        <f t="shared" si="20"/>
        <v>3032</v>
      </c>
      <c r="N39" s="67">
        <f t="shared" si="20"/>
        <v>-757</v>
      </c>
      <c r="O39" s="67">
        <f t="shared" si="20"/>
        <v>-6013</v>
      </c>
      <c r="P39" s="67">
        <f t="shared" si="20"/>
        <v>-4032</v>
      </c>
      <c r="Q39" s="67">
        <f t="shared" si="20"/>
        <v>-1640</v>
      </c>
      <c r="R39" s="67">
        <f t="shared" si="20"/>
        <v>-563</v>
      </c>
      <c r="S39" s="67">
        <f t="shared" si="20"/>
        <v>-1991</v>
      </c>
      <c r="T39" s="67">
        <f t="shared" si="20"/>
        <v>781</v>
      </c>
      <c r="U39" s="67">
        <f t="shared" si="20"/>
        <v>2481</v>
      </c>
      <c r="V39" s="67">
        <f t="shared" si="20"/>
        <v>1400</v>
      </c>
      <c r="W39" s="67">
        <f t="shared" ref="W39" si="21">W21+W38</f>
        <v>-2631</v>
      </c>
    </row>
    <row r="40" spans="1:23" s="15" customFormat="1" ht="15.75" customHeight="1" x14ac:dyDescent="0.15">
      <c r="A40" s="70"/>
      <c r="B40" s="71"/>
      <c r="C40" s="145" t="s">
        <v>88</v>
      </c>
      <c r="D40" s="145"/>
      <c r="E40" s="145"/>
      <c r="F40" s="145"/>
      <c r="G40" s="117"/>
      <c r="H40" s="117"/>
      <c r="I40" s="117"/>
      <c r="J40" s="119" t="s">
        <v>20</v>
      </c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30"/>
    </row>
    <row r="41" spans="1:23" s="15" customFormat="1" ht="15.75" customHeight="1" x14ac:dyDescent="0.15">
      <c r="A41" s="70"/>
      <c r="B41" s="71"/>
      <c r="C41" s="145" t="s">
        <v>90</v>
      </c>
      <c r="D41" s="145"/>
      <c r="E41" s="145"/>
      <c r="F41" s="145"/>
      <c r="G41" s="117"/>
      <c r="H41" s="117"/>
      <c r="I41" s="117"/>
      <c r="J41" s="119" t="s">
        <v>91</v>
      </c>
      <c r="K41" s="124">
        <v>17923</v>
      </c>
      <c r="L41" s="124">
        <v>19211</v>
      </c>
      <c r="M41" s="124">
        <v>20905</v>
      </c>
      <c r="N41" s="124">
        <v>32786</v>
      </c>
      <c r="O41" s="124">
        <v>32029</v>
      </c>
      <c r="P41" s="124">
        <v>26016</v>
      </c>
      <c r="Q41" s="124">
        <v>21984</v>
      </c>
      <c r="R41" s="124">
        <v>20344</v>
      </c>
      <c r="S41" s="124">
        <v>19781</v>
      </c>
      <c r="T41" s="124">
        <v>17790</v>
      </c>
      <c r="U41" s="124">
        <v>18571</v>
      </c>
      <c r="V41" s="124">
        <v>21052</v>
      </c>
      <c r="W41" s="130">
        <v>22452</v>
      </c>
    </row>
    <row r="42" spans="1:23" s="15" customFormat="1" ht="15.75" customHeight="1" x14ac:dyDescent="0.15">
      <c r="A42" s="70"/>
      <c r="B42" s="71"/>
      <c r="C42" s="145" t="s">
        <v>92</v>
      </c>
      <c r="D42" s="145"/>
      <c r="E42" s="145"/>
      <c r="F42" s="145"/>
      <c r="G42" s="117"/>
      <c r="H42" s="117"/>
      <c r="I42" s="117"/>
      <c r="J42" s="119" t="s">
        <v>93</v>
      </c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</row>
    <row r="43" spans="1:23" s="18" customFormat="1" ht="15.75" customHeight="1" x14ac:dyDescent="0.15">
      <c r="A43" s="70"/>
      <c r="B43" s="71"/>
      <c r="C43" s="145" t="s">
        <v>94</v>
      </c>
      <c r="D43" s="146"/>
      <c r="E43" s="146"/>
      <c r="F43" s="146"/>
      <c r="G43" s="109"/>
      <c r="H43" s="145" t="s">
        <v>95</v>
      </c>
      <c r="I43" s="145"/>
      <c r="J43" s="119" t="s">
        <v>96</v>
      </c>
      <c r="K43" s="42">
        <f>K39-K40+K41-K42</f>
        <v>19211</v>
      </c>
      <c r="L43" s="42">
        <f t="shared" ref="L43:V43" si="22">L39-L40+L41-L42</f>
        <v>20905</v>
      </c>
      <c r="M43" s="42">
        <f t="shared" si="22"/>
        <v>23937</v>
      </c>
      <c r="N43" s="42">
        <f t="shared" si="22"/>
        <v>32029</v>
      </c>
      <c r="O43" s="42">
        <f t="shared" si="22"/>
        <v>26016</v>
      </c>
      <c r="P43" s="42">
        <f t="shared" si="22"/>
        <v>21984</v>
      </c>
      <c r="Q43" s="42">
        <f t="shared" si="22"/>
        <v>20344</v>
      </c>
      <c r="R43" s="42">
        <f t="shared" si="22"/>
        <v>19781</v>
      </c>
      <c r="S43" s="42">
        <f t="shared" si="22"/>
        <v>17790</v>
      </c>
      <c r="T43" s="42">
        <f t="shared" si="22"/>
        <v>18571</v>
      </c>
      <c r="U43" s="42">
        <f t="shared" si="22"/>
        <v>21052</v>
      </c>
      <c r="V43" s="42">
        <f t="shared" si="22"/>
        <v>22452</v>
      </c>
      <c r="W43" s="42">
        <f t="shared" ref="W43" si="23">W39-W40+W41-W42</f>
        <v>19821</v>
      </c>
    </row>
    <row r="44" spans="1:23" s="18" customFormat="1" ht="15.75" customHeight="1" x14ac:dyDescent="0.15">
      <c r="A44" s="70"/>
      <c r="B44" s="71"/>
      <c r="C44" s="145" t="s">
        <v>97</v>
      </c>
      <c r="D44" s="146"/>
      <c r="E44" s="146"/>
      <c r="F44" s="146"/>
      <c r="G44" s="146"/>
      <c r="H44" s="146"/>
      <c r="I44" s="146"/>
      <c r="J44" s="119" t="s">
        <v>23</v>
      </c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</row>
    <row r="45" spans="1:23" s="18" customFormat="1" ht="15.75" customHeight="1" x14ac:dyDescent="0.15">
      <c r="A45" s="158"/>
      <c r="B45" s="73"/>
      <c r="C45" s="150" t="s">
        <v>99</v>
      </c>
      <c r="D45" s="157"/>
      <c r="E45" s="157"/>
      <c r="F45" s="157"/>
      <c r="G45" s="151" t="s">
        <v>100</v>
      </c>
      <c r="H45" s="146"/>
      <c r="I45" s="146"/>
      <c r="J45" s="119" t="s">
        <v>101</v>
      </c>
      <c r="K45" s="47">
        <v>19211</v>
      </c>
      <c r="L45" s="47">
        <v>20905</v>
      </c>
      <c r="M45" s="47">
        <v>32786</v>
      </c>
      <c r="N45" s="47">
        <v>32029</v>
      </c>
      <c r="O45" s="47">
        <v>26016</v>
      </c>
      <c r="P45" s="47">
        <v>21984</v>
      </c>
      <c r="Q45" s="47">
        <v>20344</v>
      </c>
      <c r="R45" s="47">
        <v>19781</v>
      </c>
      <c r="S45" s="47">
        <v>17790</v>
      </c>
      <c r="T45" s="47">
        <v>18571</v>
      </c>
      <c r="U45" s="47">
        <v>21052</v>
      </c>
      <c r="V45" s="47">
        <v>22452</v>
      </c>
      <c r="W45" s="47">
        <v>19821</v>
      </c>
    </row>
    <row r="46" spans="1:23" s="18" customFormat="1" ht="15.75" customHeight="1" x14ac:dyDescent="0.15">
      <c r="A46" s="159"/>
      <c r="B46" s="74"/>
      <c r="C46" s="160" t="s">
        <v>102</v>
      </c>
      <c r="D46" s="161"/>
      <c r="E46" s="161"/>
      <c r="F46" s="161"/>
      <c r="G46" s="151" t="s">
        <v>103</v>
      </c>
      <c r="H46" s="146"/>
      <c r="I46" s="146"/>
      <c r="J46" s="119" t="s">
        <v>104</v>
      </c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</row>
    <row r="47" spans="1:23" s="15" customFormat="1" ht="14.1" customHeight="1" x14ac:dyDescent="0.15">
      <c r="A47" s="162"/>
      <c r="B47" s="75"/>
      <c r="C47" s="167" t="s">
        <v>105</v>
      </c>
      <c r="D47" s="168"/>
      <c r="E47" s="168"/>
      <c r="F47" s="168"/>
      <c r="G47" s="128"/>
      <c r="H47" s="129" t="s">
        <v>104</v>
      </c>
      <c r="I47" s="169" t="s">
        <v>21</v>
      </c>
      <c r="J47" s="170" t="s">
        <v>22</v>
      </c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</row>
    <row r="48" spans="1:23" s="15" customFormat="1" ht="14.1" customHeight="1" x14ac:dyDescent="0.15">
      <c r="A48" s="159"/>
      <c r="B48" s="74"/>
      <c r="C48" s="161"/>
      <c r="D48" s="161"/>
      <c r="E48" s="161"/>
      <c r="F48" s="161"/>
      <c r="G48" s="127"/>
      <c r="H48" s="118" t="s">
        <v>108</v>
      </c>
      <c r="I48" s="164"/>
      <c r="J48" s="166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</row>
    <row r="49" spans="1:23" s="15" customFormat="1" ht="14.1" customHeight="1" x14ac:dyDescent="0.15">
      <c r="A49" s="162"/>
      <c r="B49" s="125"/>
      <c r="C49" s="150" t="s">
        <v>109</v>
      </c>
      <c r="D49" s="150"/>
      <c r="E49" s="150"/>
      <c r="F49" s="150"/>
      <c r="G49" s="116"/>
      <c r="H49" s="113" t="s">
        <v>31</v>
      </c>
      <c r="I49" s="163" t="s">
        <v>21</v>
      </c>
      <c r="J49" s="165" t="s">
        <v>22</v>
      </c>
      <c r="K49" s="135">
        <f>K4/(K12+K34)*100</f>
        <v>86.196563431026121</v>
      </c>
      <c r="L49" s="135">
        <f t="shared" ref="L49:W49" si="24">L4/(L12+L34)*100</f>
        <v>84.670987884752435</v>
      </c>
      <c r="M49" s="135">
        <f t="shared" si="24"/>
        <v>76.251744143350223</v>
      </c>
      <c r="N49" s="135">
        <f t="shared" si="24"/>
        <v>73.836824851921151</v>
      </c>
      <c r="O49" s="135">
        <f t="shared" si="24"/>
        <v>68.71219346494037</v>
      </c>
      <c r="P49" s="135">
        <f t="shared" si="24"/>
        <v>70.541127863926604</v>
      </c>
      <c r="Q49" s="135">
        <f t="shared" si="24"/>
        <v>73.17722118518931</v>
      </c>
      <c r="R49" s="135">
        <f t="shared" si="24"/>
        <v>74.768411301528488</v>
      </c>
      <c r="S49" s="135">
        <f t="shared" si="24"/>
        <v>74.359704894433776</v>
      </c>
      <c r="T49" s="135">
        <f t="shared" si="24"/>
        <v>79.725056785435811</v>
      </c>
      <c r="U49" s="135">
        <f t="shared" si="24"/>
        <v>86.832555728356667</v>
      </c>
      <c r="V49" s="135">
        <f t="shared" si="24"/>
        <v>90.905986797177334</v>
      </c>
      <c r="W49" s="135">
        <f t="shared" si="24"/>
        <v>85.880840907004497</v>
      </c>
    </row>
    <row r="50" spans="1:23" s="15" customFormat="1" ht="14.1" customHeight="1" x14ac:dyDescent="0.15">
      <c r="A50" s="159"/>
      <c r="B50" s="74"/>
      <c r="C50" s="161"/>
      <c r="D50" s="161"/>
      <c r="E50" s="161"/>
      <c r="F50" s="161"/>
      <c r="G50" s="127"/>
      <c r="H50" s="118" t="s">
        <v>111</v>
      </c>
      <c r="I50" s="164"/>
      <c r="J50" s="16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</row>
    <row r="51" spans="1:23" ht="14.1" customHeight="1" x14ac:dyDescent="0.15">
      <c r="A51" s="162"/>
      <c r="B51" s="172"/>
      <c r="C51" s="174" t="s">
        <v>112</v>
      </c>
      <c r="D51" s="175"/>
      <c r="E51" s="175"/>
      <c r="F51" s="175"/>
      <c r="G51" s="175"/>
      <c r="H51" s="175"/>
      <c r="I51" s="175"/>
      <c r="J51" s="177" t="s">
        <v>113</v>
      </c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</row>
    <row r="52" spans="1:23" ht="14.1" customHeight="1" x14ac:dyDescent="0.15">
      <c r="A52" s="171"/>
      <c r="B52" s="173"/>
      <c r="C52" s="176"/>
      <c r="D52" s="176"/>
      <c r="E52" s="176"/>
      <c r="F52" s="176"/>
      <c r="G52" s="176"/>
      <c r="H52" s="176"/>
      <c r="I52" s="176"/>
      <c r="J52" s="17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</row>
    <row r="53" spans="1:23" ht="15.75" customHeight="1" x14ac:dyDescent="0.15">
      <c r="A53" s="81"/>
      <c r="B53" s="82"/>
      <c r="C53" s="176" t="s">
        <v>114</v>
      </c>
      <c r="D53" s="181"/>
      <c r="E53" s="181"/>
      <c r="F53" s="181"/>
      <c r="G53" s="181"/>
      <c r="H53" s="181"/>
      <c r="I53" s="181"/>
      <c r="J53" s="26" t="s">
        <v>115</v>
      </c>
      <c r="K53" s="83">
        <f>K5-K7</f>
        <v>28401</v>
      </c>
      <c r="L53" s="83">
        <f t="shared" ref="L53:V53" si="25">L5-L7</f>
        <v>28882</v>
      </c>
      <c r="M53" s="83">
        <f t="shared" si="25"/>
        <v>31137</v>
      </c>
      <c r="N53" s="83">
        <f t="shared" si="25"/>
        <v>31422</v>
      </c>
      <c r="O53" s="83">
        <f t="shared" si="25"/>
        <v>31422</v>
      </c>
      <c r="P53" s="83">
        <f t="shared" si="25"/>
        <v>31422</v>
      </c>
      <c r="Q53" s="83">
        <f t="shared" si="25"/>
        <v>31736</v>
      </c>
      <c r="R53" s="83">
        <f t="shared" si="25"/>
        <v>31736</v>
      </c>
      <c r="S53" s="83">
        <f t="shared" si="25"/>
        <v>31736</v>
      </c>
      <c r="T53" s="83">
        <f t="shared" si="25"/>
        <v>31958</v>
      </c>
      <c r="U53" s="83">
        <f t="shared" si="25"/>
        <v>31958</v>
      </c>
      <c r="V53" s="83">
        <f t="shared" si="25"/>
        <v>31958</v>
      </c>
      <c r="W53" s="83">
        <f t="shared" ref="W53" si="26">W5-W7</f>
        <v>31958</v>
      </c>
    </row>
    <row r="54" spans="1:23" ht="27.75" customHeight="1" x14ac:dyDescent="0.15">
      <c r="A54" s="84"/>
      <c r="B54" s="85"/>
      <c r="C54" s="180" t="s">
        <v>116</v>
      </c>
      <c r="D54" s="181"/>
      <c r="E54" s="181"/>
      <c r="F54" s="181"/>
      <c r="G54" s="181"/>
      <c r="H54" s="183" t="s">
        <v>117</v>
      </c>
      <c r="I54" s="144"/>
      <c r="J54" s="153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</row>
    <row r="55" spans="1:23" ht="27.75" customHeight="1" x14ac:dyDescent="0.15">
      <c r="A55" s="87"/>
      <c r="B55" s="88"/>
      <c r="C55" s="179" t="s">
        <v>118</v>
      </c>
      <c r="D55" s="180"/>
      <c r="E55" s="180"/>
      <c r="F55" s="180"/>
      <c r="G55" s="180"/>
      <c r="H55" s="180"/>
      <c r="I55" s="89"/>
      <c r="J55" s="126" t="s">
        <v>119</v>
      </c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86"/>
      <c r="W55" s="86"/>
    </row>
    <row r="56" spans="1:23" ht="27.75" customHeight="1" x14ac:dyDescent="0.15">
      <c r="A56" s="92"/>
      <c r="B56" s="93"/>
      <c r="C56" s="180" t="s">
        <v>120</v>
      </c>
      <c r="D56" s="181"/>
      <c r="E56" s="181"/>
      <c r="F56" s="181"/>
      <c r="G56" s="181"/>
      <c r="H56" s="181"/>
      <c r="I56" s="110"/>
      <c r="J56" s="95" t="s">
        <v>121</v>
      </c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</row>
    <row r="57" spans="1:23" ht="27.75" customHeight="1" x14ac:dyDescent="0.15">
      <c r="A57" s="96"/>
      <c r="B57" s="97"/>
      <c r="C57" s="182" t="s">
        <v>122</v>
      </c>
      <c r="D57" s="176"/>
      <c r="E57" s="176"/>
      <c r="F57" s="176"/>
      <c r="G57" s="176"/>
      <c r="H57" s="176"/>
      <c r="I57" s="98"/>
      <c r="J57" s="99" t="s">
        <v>123</v>
      </c>
      <c r="K57" s="123">
        <v>28394</v>
      </c>
      <c r="L57" s="123">
        <v>28872</v>
      </c>
      <c r="M57" s="123">
        <v>31132</v>
      </c>
      <c r="N57" s="123">
        <v>31417</v>
      </c>
      <c r="O57" s="123">
        <v>31417</v>
      </c>
      <c r="P57" s="123">
        <v>31417</v>
      </c>
      <c r="Q57" s="123">
        <v>31731</v>
      </c>
      <c r="R57" s="123">
        <v>31731</v>
      </c>
      <c r="S57" s="123">
        <v>31731</v>
      </c>
      <c r="T57" s="123">
        <v>31953</v>
      </c>
      <c r="U57" s="123">
        <v>31953</v>
      </c>
      <c r="V57" s="86">
        <v>31953</v>
      </c>
      <c r="W57" s="86">
        <v>31953</v>
      </c>
    </row>
    <row r="58" spans="1:23" ht="27.75" customHeight="1" x14ac:dyDescent="0.15">
      <c r="A58" s="92"/>
      <c r="B58" s="93"/>
      <c r="C58" s="180" t="s">
        <v>124</v>
      </c>
      <c r="D58" s="181"/>
      <c r="E58" s="181"/>
      <c r="F58" s="181"/>
      <c r="G58" s="181"/>
      <c r="H58" s="183" t="s">
        <v>125</v>
      </c>
      <c r="I58" s="183"/>
      <c r="J58" s="184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</row>
    <row r="59" spans="1:23" ht="15.75" customHeight="1" x14ac:dyDescent="0.15">
      <c r="A59" s="81"/>
      <c r="B59" s="82"/>
      <c r="C59" s="185" t="s">
        <v>37</v>
      </c>
      <c r="D59" s="181"/>
      <c r="E59" s="181"/>
      <c r="F59" s="181"/>
      <c r="G59" s="181"/>
      <c r="H59" s="181"/>
      <c r="I59" s="93"/>
      <c r="J59" s="95" t="s">
        <v>126</v>
      </c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</row>
    <row r="60" spans="1:23" ht="15.75" customHeight="1" x14ac:dyDescent="0.15">
      <c r="A60" s="70"/>
      <c r="B60" s="71"/>
      <c r="C60" s="185" t="s">
        <v>127</v>
      </c>
      <c r="D60" s="181"/>
      <c r="E60" s="181"/>
      <c r="F60" s="181"/>
      <c r="G60" s="181"/>
      <c r="H60" s="181"/>
      <c r="I60" s="93"/>
      <c r="J60" s="95" t="s">
        <v>128</v>
      </c>
      <c r="K60" s="86">
        <v>293883</v>
      </c>
      <c r="L60" s="86">
        <v>273963</v>
      </c>
      <c r="M60" s="86">
        <v>252362</v>
      </c>
      <c r="N60" s="86">
        <v>229840</v>
      </c>
      <c r="O60" s="86">
        <v>206623</v>
      </c>
      <c r="P60" s="86">
        <v>182416</v>
      </c>
      <c r="Q60" s="86">
        <v>157176</v>
      </c>
      <c r="R60" s="86">
        <v>132862</v>
      </c>
      <c r="S60" s="86">
        <v>112123</v>
      </c>
      <c r="T60" s="86">
        <v>98536</v>
      </c>
      <c r="U60" s="86">
        <v>89172</v>
      </c>
      <c r="V60" s="86">
        <v>87838</v>
      </c>
      <c r="W60" s="86">
        <v>86652</v>
      </c>
    </row>
    <row r="61" spans="1:23" ht="15.75" customHeight="1" x14ac:dyDescent="0.15">
      <c r="A61" s="1" t="s">
        <v>38</v>
      </c>
      <c r="B61" s="1"/>
      <c r="D61" s="27"/>
      <c r="I61" s="2"/>
      <c r="J61" s="1"/>
      <c r="V61" s="2" t="s">
        <v>24</v>
      </c>
      <c r="W61" s="2" t="s">
        <v>24</v>
      </c>
    </row>
    <row r="62" spans="1:23" ht="15.75" customHeight="1" x14ac:dyDescent="0.15">
      <c r="A62" s="3"/>
      <c r="B62" s="4"/>
      <c r="C62" s="4"/>
      <c r="D62" s="28"/>
      <c r="E62" s="4"/>
      <c r="F62" s="4"/>
      <c r="G62" s="4"/>
      <c r="H62" s="5" t="s">
        <v>25</v>
      </c>
      <c r="I62" s="5"/>
      <c r="J62" s="101"/>
      <c r="K62" s="120" t="s">
        <v>3</v>
      </c>
      <c r="L62" s="120" t="s">
        <v>4</v>
      </c>
      <c r="M62" s="148" t="s">
        <v>5</v>
      </c>
      <c r="N62" s="131" t="s">
        <v>129</v>
      </c>
      <c r="O62" s="131" t="s">
        <v>130</v>
      </c>
      <c r="P62" s="131" t="s">
        <v>131</v>
      </c>
      <c r="Q62" s="131" t="s">
        <v>132</v>
      </c>
      <c r="R62" s="131" t="s">
        <v>133</v>
      </c>
      <c r="S62" s="131" t="s">
        <v>134</v>
      </c>
      <c r="T62" s="131" t="s">
        <v>135</v>
      </c>
      <c r="U62" s="131" t="s">
        <v>136</v>
      </c>
      <c r="V62" s="131" t="s">
        <v>137</v>
      </c>
      <c r="W62" s="131" t="s">
        <v>138</v>
      </c>
    </row>
    <row r="63" spans="1:23" ht="30" customHeight="1" x14ac:dyDescent="0.15">
      <c r="A63" s="9"/>
      <c r="B63" s="10"/>
      <c r="C63" s="10" t="s">
        <v>45</v>
      </c>
      <c r="D63" s="10"/>
      <c r="E63" s="10" t="s">
        <v>46</v>
      </c>
      <c r="F63" s="10"/>
      <c r="G63" s="10"/>
      <c r="H63" s="10"/>
      <c r="I63" s="102"/>
      <c r="J63" s="35"/>
      <c r="K63" s="12" t="s">
        <v>6</v>
      </c>
      <c r="L63" s="12" t="s">
        <v>7</v>
      </c>
      <c r="M63" s="149"/>
      <c r="N63" s="132"/>
      <c r="O63" s="132"/>
      <c r="P63" s="132"/>
      <c r="Q63" s="132"/>
      <c r="R63" s="132"/>
      <c r="S63" s="132"/>
      <c r="T63" s="132"/>
      <c r="U63" s="132"/>
      <c r="V63" s="132"/>
      <c r="W63" s="132"/>
    </row>
    <row r="64" spans="1:23" ht="15.75" customHeight="1" x14ac:dyDescent="0.15">
      <c r="A64" s="103"/>
      <c r="B64" s="89"/>
      <c r="C64" s="157" t="s">
        <v>39</v>
      </c>
      <c r="D64" s="157"/>
      <c r="E64" s="157"/>
      <c r="F64" s="157"/>
      <c r="G64" s="111"/>
      <c r="H64" s="111"/>
      <c r="I64" s="110"/>
      <c r="J64" s="112"/>
      <c r="K64" s="105">
        <f>K65+K66</f>
        <v>21362</v>
      </c>
      <c r="L64" s="105">
        <f t="shared" ref="L64:V64" si="27">L65+L66</f>
        <v>21018</v>
      </c>
      <c r="M64" s="105">
        <f t="shared" si="27"/>
        <v>20779</v>
      </c>
      <c r="N64" s="105">
        <f t="shared" si="27"/>
        <v>21059</v>
      </c>
      <c r="O64" s="105">
        <f t="shared" si="27"/>
        <v>21171</v>
      </c>
      <c r="P64" s="105">
        <f t="shared" si="27"/>
        <v>21165</v>
      </c>
      <c r="Q64" s="105">
        <f t="shared" si="27"/>
        <v>20795</v>
      </c>
      <c r="R64" s="105">
        <f t="shared" si="27"/>
        <v>19920</v>
      </c>
      <c r="S64" s="105">
        <f t="shared" si="27"/>
        <v>17853</v>
      </c>
      <c r="T64" s="105">
        <f t="shared" si="27"/>
        <v>15075</v>
      </c>
      <c r="U64" s="105">
        <f t="shared" si="27"/>
        <v>13267</v>
      </c>
      <c r="V64" s="105">
        <f t="shared" si="27"/>
        <v>7977</v>
      </c>
      <c r="W64" s="105">
        <f t="shared" ref="W64" si="28">W65+W66</f>
        <v>5461</v>
      </c>
    </row>
    <row r="65" spans="1:23" ht="15.75" customHeight="1" x14ac:dyDescent="0.15">
      <c r="A65" s="30"/>
      <c r="B65" s="31"/>
      <c r="C65" s="31"/>
      <c r="D65" s="106"/>
      <c r="E65" s="31"/>
      <c r="F65" s="32"/>
      <c r="G65" s="186" t="s">
        <v>40</v>
      </c>
      <c r="H65" s="146"/>
      <c r="I65" s="146"/>
      <c r="J65" s="152"/>
      <c r="K65" s="47">
        <v>17456</v>
      </c>
      <c r="L65" s="47">
        <v>17416</v>
      </c>
      <c r="M65" s="47">
        <v>16623</v>
      </c>
      <c r="N65" s="47">
        <v>16847</v>
      </c>
      <c r="O65" s="47">
        <v>16937</v>
      </c>
      <c r="P65" s="47">
        <v>16932</v>
      </c>
      <c r="Q65" s="47">
        <v>16636</v>
      </c>
      <c r="R65" s="47">
        <v>15936</v>
      </c>
      <c r="S65" s="47">
        <v>14282</v>
      </c>
      <c r="T65" s="47">
        <v>12060</v>
      </c>
      <c r="U65" s="47">
        <v>10614</v>
      </c>
      <c r="V65" s="47">
        <v>6382</v>
      </c>
      <c r="W65" s="47">
        <v>4369</v>
      </c>
    </row>
    <row r="66" spans="1:23" ht="15.75" customHeight="1" x14ac:dyDescent="0.15">
      <c r="A66" s="33"/>
      <c r="B66" s="34"/>
      <c r="C66" s="31"/>
      <c r="D66" s="106"/>
      <c r="E66" s="31"/>
      <c r="F66" s="32"/>
      <c r="G66" s="186" t="s">
        <v>41</v>
      </c>
      <c r="H66" s="146"/>
      <c r="I66" s="146"/>
      <c r="J66" s="152"/>
      <c r="K66" s="47">
        <v>3906</v>
      </c>
      <c r="L66" s="47">
        <v>3602</v>
      </c>
      <c r="M66" s="47">
        <v>4156</v>
      </c>
      <c r="N66" s="47">
        <v>4212</v>
      </c>
      <c r="O66" s="47">
        <v>4234</v>
      </c>
      <c r="P66" s="47">
        <v>4233</v>
      </c>
      <c r="Q66" s="47">
        <v>4159</v>
      </c>
      <c r="R66" s="47">
        <v>3984</v>
      </c>
      <c r="S66" s="47">
        <v>3571</v>
      </c>
      <c r="T66" s="47">
        <v>3015</v>
      </c>
      <c r="U66" s="47">
        <v>2653</v>
      </c>
      <c r="V66" s="47">
        <v>1595</v>
      </c>
      <c r="W66" s="47">
        <v>1092</v>
      </c>
    </row>
    <row r="67" spans="1:23" ht="15.75" customHeight="1" x14ac:dyDescent="0.15">
      <c r="A67" s="103"/>
      <c r="B67" s="89"/>
      <c r="C67" s="157" t="s">
        <v>42</v>
      </c>
      <c r="D67" s="157"/>
      <c r="E67" s="157"/>
      <c r="F67" s="157"/>
      <c r="G67" s="111"/>
      <c r="H67" s="111"/>
      <c r="I67" s="110"/>
      <c r="J67" s="112"/>
      <c r="K67" s="42">
        <f>K68+K69</f>
        <v>9904</v>
      </c>
      <c r="L67" s="42">
        <f t="shared" ref="L67:V67" si="29">L68+L69</f>
        <v>12063</v>
      </c>
      <c r="M67" s="42">
        <f t="shared" si="29"/>
        <v>17701</v>
      </c>
      <c r="N67" s="42">
        <f t="shared" si="29"/>
        <v>17939</v>
      </c>
      <c r="O67" s="42">
        <f t="shared" si="29"/>
        <v>18035</v>
      </c>
      <c r="P67" s="42">
        <f t="shared" si="29"/>
        <v>18029</v>
      </c>
      <c r="Q67" s="42">
        <f t="shared" si="29"/>
        <v>17715</v>
      </c>
      <c r="R67" s="42">
        <f t="shared" si="29"/>
        <v>16969</v>
      </c>
      <c r="S67" s="42">
        <f t="shared" si="29"/>
        <v>15208</v>
      </c>
      <c r="T67" s="42">
        <f t="shared" si="29"/>
        <v>12842</v>
      </c>
      <c r="U67" s="42">
        <f t="shared" si="29"/>
        <v>9889</v>
      </c>
      <c r="V67" s="42">
        <f t="shared" si="29"/>
        <v>5945</v>
      </c>
      <c r="W67" s="42">
        <f t="shared" ref="W67" si="30">W68+W69</f>
        <v>4071</v>
      </c>
    </row>
    <row r="68" spans="1:23" ht="15.75" customHeight="1" x14ac:dyDescent="0.15">
      <c r="A68" s="30"/>
      <c r="B68" s="31"/>
      <c r="C68" s="31"/>
      <c r="D68" s="106"/>
      <c r="E68" s="31"/>
      <c r="F68" s="32"/>
      <c r="G68" s="186" t="s">
        <v>40</v>
      </c>
      <c r="H68" s="146"/>
      <c r="I68" s="146"/>
      <c r="J68" s="152"/>
      <c r="K68" s="47">
        <v>907</v>
      </c>
      <c r="L68" s="47">
        <v>947</v>
      </c>
      <c r="M68" s="47">
        <v>885</v>
      </c>
      <c r="N68" s="47">
        <v>897</v>
      </c>
      <c r="O68" s="47">
        <v>902</v>
      </c>
      <c r="P68" s="47">
        <v>901</v>
      </c>
      <c r="Q68" s="47">
        <v>886</v>
      </c>
      <c r="R68" s="47">
        <v>848</v>
      </c>
      <c r="S68" s="47">
        <v>761</v>
      </c>
      <c r="T68" s="47">
        <v>642</v>
      </c>
      <c r="U68" s="47">
        <v>495</v>
      </c>
      <c r="V68" s="47">
        <v>297</v>
      </c>
      <c r="W68" s="47">
        <v>204</v>
      </c>
    </row>
    <row r="69" spans="1:23" ht="15.75" customHeight="1" x14ac:dyDescent="0.15">
      <c r="A69" s="33"/>
      <c r="B69" s="34"/>
      <c r="C69" s="34"/>
      <c r="D69" s="107"/>
      <c r="E69" s="34"/>
      <c r="F69" s="35"/>
      <c r="G69" s="186" t="s">
        <v>41</v>
      </c>
      <c r="H69" s="146"/>
      <c r="I69" s="146"/>
      <c r="J69" s="152"/>
      <c r="K69" s="47">
        <v>8997</v>
      </c>
      <c r="L69" s="47">
        <v>11116</v>
      </c>
      <c r="M69" s="47">
        <v>16816</v>
      </c>
      <c r="N69" s="47">
        <v>17042</v>
      </c>
      <c r="O69" s="47">
        <v>17133</v>
      </c>
      <c r="P69" s="47">
        <v>17128</v>
      </c>
      <c r="Q69" s="47">
        <v>16829</v>
      </c>
      <c r="R69" s="47">
        <v>16121</v>
      </c>
      <c r="S69" s="47">
        <v>14447</v>
      </c>
      <c r="T69" s="47">
        <v>12200</v>
      </c>
      <c r="U69" s="47">
        <v>9394</v>
      </c>
      <c r="V69" s="47">
        <v>5648</v>
      </c>
      <c r="W69" s="47">
        <v>3867</v>
      </c>
    </row>
    <row r="70" spans="1:23" x14ac:dyDescent="0.15">
      <c r="A70" s="108"/>
      <c r="B70" s="111"/>
      <c r="C70" s="187" t="s">
        <v>43</v>
      </c>
      <c r="D70" s="146"/>
      <c r="E70" s="146"/>
      <c r="F70" s="146"/>
      <c r="G70" s="111"/>
      <c r="H70" s="111"/>
      <c r="I70" s="110"/>
      <c r="J70" s="112"/>
      <c r="K70" s="105">
        <f>K64+K67</f>
        <v>31266</v>
      </c>
      <c r="L70" s="105">
        <f t="shared" ref="L70:V70" si="31">L64+L67</f>
        <v>33081</v>
      </c>
      <c r="M70" s="105">
        <f t="shared" si="31"/>
        <v>38480</v>
      </c>
      <c r="N70" s="105">
        <f t="shared" si="31"/>
        <v>38998</v>
      </c>
      <c r="O70" s="105">
        <f t="shared" si="31"/>
        <v>39206</v>
      </c>
      <c r="P70" s="105">
        <f t="shared" si="31"/>
        <v>39194</v>
      </c>
      <c r="Q70" s="105">
        <f t="shared" si="31"/>
        <v>38510</v>
      </c>
      <c r="R70" s="105">
        <f t="shared" si="31"/>
        <v>36889</v>
      </c>
      <c r="S70" s="105">
        <f t="shared" si="31"/>
        <v>33061</v>
      </c>
      <c r="T70" s="105">
        <f t="shared" si="31"/>
        <v>27917</v>
      </c>
      <c r="U70" s="105">
        <f t="shared" si="31"/>
        <v>23156</v>
      </c>
      <c r="V70" s="105">
        <f t="shared" si="31"/>
        <v>13922</v>
      </c>
      <c r="W70" s="105">
        <f t="shared" ref="W70" si="32">W64+W67</f>
        <v>9532</v>
      </c>
    </row>
  </sheetData>
  <mergeCells count="146">
    <mergeCell ref="G65:J65"/>
    <mergeCell ref="G66:J66"/>
    <mergeCell ref="C67:F67"/>
    <mergeCell ref="G68:J68"/>
    <mergeCell ref="G69:J69"/>
    <mergeCell ref="C70:F70"/>
    <mergeCell ref="R62:R63"/>
    <mergeCell ref="S62:S63"/>
    <mergeCell ref="T62:T63"/>
    <mergeCell ref="U62:U63"/>
    <mergeCell ref="V62:V63"/>
    <mergeCell ref="C64:F64"/>
    <mergeCell ref="C60:H60"/>
    <mergeCell ref="M62:M63"/>
    <mergeCell ref="N62:N63"/>
    <mergeCell ref="O62:O63"/>
    <mergeCell ref="P62:P63"/>
    <mergeCell ref="Q62:Q63"/>
    <mergeCell ref="C55:H55"/>
    <mergeCell ref="C56:H56"/>
    <mergeCell ref="C57:H57"/>
    <mergeCell ref="C58:G58"/>
    <mergeCell ref="H58:J58"/>
    <mergeCell ref="C59:H59"/>
    <mergeCell ref="S51:S52"/>
    <mergeCell ref="T51:T52"/>
    <mergeCell ref="U51:U52"/>
    <mergeCell ref="C53:I53"/>
    <mergeCell ref="C54:G54"/>
    <mergeCell ref="H54:J54"/>
    <mergeCell ref="M51:M52"/>
    <mergeCell ref="N51:N52"/>
    <mergeCell ref="O51:O52"/>
    <mergeCell ref="P51:P52"/>
    <mergeCell ref="Q51:Q52"/>
    <mergeCell ref="R51:R52"/>
    <mergeCell ref="U49:U50"/>
    <mergeCell ref="V49:V50"/>
    <mergeCell ref="A51:A52"/>
    <mergeCell ref="B51:B52"/>
    <mergeCell ref="C51:I52"/>
    <mergeCell ref="J51:J52"/>
    <mergeCell ref="K51:K52"/>
    <mergeCell ref="L51:L52"/>
    <mergeCell ref="M49:M50"/>
    <mergeCell ref="N49:N50"/>
    <mergeCell ref="O49:O50"/>
    <mergeCell ref="P49:P50"/>
    <mergeCell ref="Q49:Q50"/>
    <mergeCell ref="R49:R50"/>
    <mergeCell ref="V51:V52"/>
    <mergeCell ref="S47:S48"/>
    <mergeCell ref="T47:T48"/>
    <mergeCell ref="U47:U48"/>
    <mergeCell ref="V47:V48"/>
    <mergeCell ref="A49:A50"/>
    <mergeCell ref="C49:F50"/>
    <mergeCell ref="I49:I50"/>
    <mergeCell ref="J49:J50"/>
    <mergeCell ref="K49:K50"/>
    <mergeCell ref="L49:L50"/>
    <mergeCell ref="M47:M48"/>
    <mergeCell ref="N47:N48"/>
    <mergeCell ref="O47:O48"/>
    <mergeCell ref="P47:P48"/>
    <mergeCell ref="Q47:Q48"/>
    <mergeCell ref="R47:R48"/>
    <mergeCell ref="A47:A48"/>
    <mergeCell ref="C47:F48"/>
    <mergeCell ref="I47:I48"/>
    <mergeCell ref="J47:J48"/>
    <mergeCell ref="K47:K48"/>
    <mergeCell ref="L47:L48"/>
    <mergeCell ref="S49:S50"/>
    <mergeCell ref="T49:T50"/>
    <mergeCell ref="C42:F42"/>
    <mergeCell ref="C43:F43"/>
    <mergeCell ref="H43:I43"/>
    <mergeCell ref="C44:I44"/>
    <mergeCell ref="A45:A46"/>
    <mergeCell ref="C45:F45"/>
    <mergeCell ref="G45:I45"/>
    <mergeCell ref="C46:F46"/>
    <mergeCell ref="G46:I46"/>
    <mergeCell ref="C39:F39"/>
    <mergeCell ref="H39:I39"/>
    <mergeCell ref="C40:F40"/>
    <mergeCell ref="C41:F41"/>
    <mergeCell ref="E30:J30"/>
    <mergeCell ref="B31:B37"/>
    <mergeCell ref="E31:I31"/>
    <mergeCell ref="E32:J32"/>
    <mergeCell ref="G33:J33"/>
    <mergeCell ref="E34:I34"/>
    <mergeCell ref="E35:J35"/>
    <mergeCell ref="E36:J36"/>
    <mergeCell ref="E37:J37"/>
    <mergeCell ref="A22:A38"/>
    <mergeCell ref="B22:B30"/>
    <mergeCell ref="E22:I22"/>
    <mergeCell ref="E23:J23"/>
    <mergeCell ref="E24:J24"/>
    <mergeCell ref="E25:J25"/>
    <mergeCell ref="E26:J26"/>
    <mergeCell ref="E27:J27"/>
    <mergeCell ref="E28:J28"/>
    <mergeCell ref="E29:J29"/>
    <mergeCell ref="E38:F38"/>
    <mergeCell ref="H38:I38"/>
    <mergeCell ref="S2:S3"/>
    <mergeCell ref="T2:T3"/>
    <mergeCell ref="U2:U3"/>
    <mergeCell ref="E17:J17"/>
    <mergeCell ref="F18:J18"/>
    <mergeCell ref="G19:J19"/>
    <mergeCell ref="F20:J20"/>
    <mergeCell ref="E21:F21"/>
    <mergeCell ref="H21:I21"/>
    <mergeCell ref="F8:J8"/>
    <mergeCell ref="E9:J9"/>
    <mergeCell ref="F10:J10"/>
    <mergeCell ref="F11:J11"/>
    <mergeCell ref="W2:W3"/>
    <mergeCell ref="W47:W48"/>
    <mergeCell ref="W49:W50"/>
    <mergeCell ref="W51:W52"/>
    <mergeCell ref="W62:W63"/>
    <mergeCell ref="V2:V3"/>
    <mergeCell ref="A4:A21"/>
    <mergeCell ref="B4:B11"/>
    <mergeCell ref="D4:I4"/>
    <mergeCell ref="E5:I5"/>
    <mergeCell ref="F6:J6"/>
    <mergeCell ref="F7:I7"/>
    <mergeCell ref="M2:M3"/>
    <mergeCell ref="N2:N3"/>
    <mergeCell ref="O2:O3"/>
    <mergeCell ref="P2:P3"/>
    <mergeCell ref="Q2:Q3"/>
    <mergeCell ref="R2:R3"/>
    <mergeCell ref="B12:B20"/>
    <mergeCell ref="D12:I12"/>
    <mergeCell ref="E13:J13"/>
    <mergeCell ref="F14:J14"/>
    <mergeCell ref="G15:J15"/>
    <mergeCell ref="F16:J16"/>
  </mergeCells>
  <phoneticPr fontId="1"/>
  <pageMargins left="0.47244094488188981" right="0.47244094488188981" top="0.98425196850393704" bottom="0.39370078740157483" header="0.51181102362204722" footer="0.35433070866141736"/>
  <pageSetup paperSize="9" scale="80" orientation="landscape" r:id="rId1"/>
  <headerFooter>
    <oddHeader>&amp;L&amp;12様式第2号（法非適用企業）&amp;C&amp;20投資・財政計画
（収支計画）</oddHeader>
  </headerFooter>
  <rowBreaks count="1" manualBreakCount="1">
    <brk id="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別紙（非適）特環</vt:lpstr>
      <vt:lpstr>別紙（非適）農集</vt:lpstr>
      <vt:lpstr>'別紙（非適）特環'!Print_Area</vt:lpstr>
      <vt:lpstr>'別紙（非適）特環'!Print_Titles</vt:lpstr>
      <vt:lpstr>'別紙（非適）農集'!Print_Titles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2017-03-22T08:10:41Z</dcterms:modified>
</cp:coreProperties>
</file>