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75" windowWidth="14940" windowHeight="786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<sst xmlns="http://schemas.openxmlformats.org/spreadsheetml/2006/main" count="221" uniqueCount="111">
  <si>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</si>
  <si>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</si>
  <si>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</si>
  <si>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</si>
  <si>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</si>
  <si>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</si>
  <si>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</si>
  <si>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</si>
  <si>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</si>
  <si>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</si>
  <si>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</si>
  <si>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</si>
  <si>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</si>
  <si>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</si>
  <si>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</si>
  <si>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</si>
  <si>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</si>
  <si>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</si>
  <si>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</si>
  <si>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</si>
  <si>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</si>
  <si>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</si>
  <si>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</si>
  <si>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</si>
  <si>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</si>
  <si>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</si>
  <si>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</si>
  <si>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</si>
  <si>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</si>
  <si>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</si>
  <si>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</si>
  <si>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</si>
  <si>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</si>
  <si>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</si>
  <si>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</si>
  <si>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</si>
  <si>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</si>
  <si>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</si>
  <si>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</si>
  <si>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</si>
  <si>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</si>
  <si>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</si>
  <si>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</si>
  <si>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</si>
  <si>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</si>
  <si>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</si>
  <si>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</si>
  <si>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</si>
  <si>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</si>
  <si>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</si>
  <si>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</si>
  <si>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</si>
  <si>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</si>
  <si>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</si>
  <si>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</si>
  <si>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</si>
  <si>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</si>
  <si>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</si>
  <si>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</si>
  <si>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</si>
  <si>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</si>
  <si>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</si>
  <si>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</si>
  <si>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</si>
  <si>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</si>
  <si>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</si>
  <si>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</si>
  <si>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</si>
  <si>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</si>
  <si>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</si>
  <si>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</si>
  <si>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</si>
  <si>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</si>
  <si>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</si>
  <si>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</si>
  <si>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</si>
  <si>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</si>
  <si>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</si>
  <si>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</si>
  <si>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</si>
  <si>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</si>
  <si>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</si>
  <si>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</si>
  <si>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</si>
  <si>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</si>
  <si>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</si>
  <si>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</si>
  <si>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</si>
  <si>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</si>
  <si>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</si>
  <si>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</si>
  <si>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</si>
  <si>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</si>
  <si>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</si>
  <si>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</si>
  <si>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</si>
  <si>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長野県　豊丘村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</si>
  <si>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</si>
  <si>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</si>
  <si>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</si>
  <si>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</si>
  <si>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</si>
  <si>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</si>
  <si>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</si>
  <si>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</si>
  <si>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</si>
  <si>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</si>
  <si>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</si>
  <si>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経費回収率は、類似団体と比べ高い値となっているが、使用料収入以外の収入に依存しているので、今後も使用料の見直しをして、適正な使用料収入の確保をしていく必要がある。
　また、収益的収支比率が100％に近づくように、計画的修繕による、修繕費の平準化・削減を進めていく。
　施設利用率と水洗化率は、高い値であり、適切な施設規模で汚水処理が安全に行われている。
　汚水処理原価については、施設の機器等の老朽化等により増加傾向にあるので、計画的修繕により、更なる経営改善を進めていく。</t>
    <rPh sb="1" eb="3">
      <t>ケイヒ</t>
    </rPh>
    <rPh sb="3" eb="5">
      <t>カイシュウ</t>
    </rPh>
    <rPh sb="5" eb="6">
      <t>リツ</t>
    </rPh>
    <rPh sb="8" eb="10">
      <t>ルイジ</t>
    </rPh>
    <rPh sb="10" eb="12">
      <t>ダンタイ</t>
    </rPh>
    <rPh sb="13" eb="14">
      <t>クラ</t>
    </rPh>
    <rPh sb="15" eb="16">
      <t>タカ</t>
    </rPh>
    <rPh sb="17" eb="18">
      <t>アタイ</t>
    </rPh>
    <rPh sb="26" eb="29">
      <t>シヨウリョウ</t>
    </rPh>
    <rPh sb="29" eb="31">
      <t>シュウニュウ</t>
    </rPh>
    <rPh sb="31" eb="33">
      <t>イガイ</t>
    </rPh>
    <rPh sb="34" eb="36">
      <t>シュウニュウ</t>
    </rPh>
    <rPh sb="37" eb="39">
      <t>イゾン</t>
    </rPh>
    <rPh sb="46" eb="48">
      <t>コンゴ</t>
    </rPh>
    <rPh sb="49" eb="52">
      <t>シヨウリョウ</t>
    </rPh>
    <rPh sb="53" eb="55">
      <t>ミナオ</t>
    </rPh>
    <rPh sb="60" eb="62">
      <t>テキセイ</t>
    </rPh>
    <rPh sb="63" eb="66">
      <t>シヨウリョウ</t>
    </rPh>
    <rPh sb="66" eb="68">
      <t>シュウニュウ</t>
    </rPh>
    <rPh sb="69" eb="71">
      <t>カクホ</t>
    </rPh>
    <rPh sb="76" eb="78">
      <t>ヒツヨウ</t>
    </rPh>
    <rPh sb="87" eb="89">
      <t>シュウエキ</t>
    </rPh>
    <rPh sb="89" eb="90">
      <t>テキ</t>
    </rPh>
    <rPh sb="90" eb="92">
      <t>シュウシ</t>
    </rPh>
    <rPh sb="92" eb="94">
      <t>ヒリツ</t>
    </rPh>
    <rPh sb="100" eb="101">
      <t>チカ</t>
    </rPh>
    <rPh sb="107" eb="110">
      <t>ケイカクテキ</t>
    </rPh>
    <rPh sb="110" eb="112">
      <t>シュウゼン</t>
    </rPh>
    <rPh sb="116" eb="118">
      <t>シュウゼン</t>
    </rPh>
    <rPh sb="118" eb="119">
      <t>ヒ</t>
    </rPh>
    <rPh sb="120" eb="123">
      <t>ヘイジュンカ</t>
    </rPh>
    <rPh sb="124" eb="126">
      <t>サクゲン</t>
    </rPh>
    <rPh sb="127" eb="128">
      <t>スス</t>
    </rPh>
    <rPh sb="135" eb="137">
      <t>シセツ</t>
    </rPh>
    <rPh sb="137" eb="140">
      <t>リヨウリツ</t>
    </rPh>
    <rPh sb="141" eb="144">
      <t>スイセンカ</t>
    </rPh>
    <rPh sb="144" eb="145">
      <t>リツ</t>
    </rPh>
    <rPh sb="147" eb="148">
      <t>タカ</t>
    </rPh>
    <rPh sb="149" eb="150">
      <t>アタイ</t>
    </rPh>
    <rPh sb="154" eb="156">
      <t>テキセツ</t>
    </rPh>
    <rPh sb="157" eb="159">
      <t>シセツ</t>
    </rPh>
    <rPh sb="159" eb="161">
      <t>キボ</t>
    </rPh>
    <rPh sb="162" eb="164">
      <t>オスイ</t>
    </rPh>
    <rPh sb="164" eb="166">
      <t>ショリ</t>
    </rPh>
    <rPh sb="167" eb="169">
      <t>アンゼン</t>
    </rPh>
    <rPh sb="170" eb="171">
      <t>オコナ</t>
    </rPh>
    <rPh sb="179" eb="181">
      <t>オスイ</t>
    </rPh>
    <rPh sb="181" eb="183">
      <t>ショリ</t>
    </rPh>
    <rPh sb="183" eb="185">
      <t>ゲンカ</t>
    </rPh>
    <rPh sb="191" eb="193">
      <t>シセツ</t>
    </rPh>
    <rPh sb="194" eb="196">
      <t>キキ</t>
    </rPh>
    <rPh sb="196" eb="197">
      <t>トウ</t>
    </rPh>
    <rPh sb="198" eb="201">
      <t>ロウキュウカ</t>
    </rPh>
    <rPh sb="201" eb="202">
      <t>トウ</t>
    </rPh>
    <rPh sb="205" eb="207">
      <t>ゾウカ</t>
    </rPh>
    <rPh sb="207" eb="209">
      <t>ケイコウ</t>
    </rPh>
    <rPh sb="215" eb="218">
      <t>ケイカクテキ</t>
    </rPh>
    <rPh sb="218" eb="220">
      <t>シュウゼン</t>
    </rPh>
    <rPh sb="224" eb="225">
      <t>サラ</t>
    </rPh>
    <rPh sb="227" eb="229">
      <t>ケイエイ</t>
    </rPh>
    <rPh sb="229" eb="231">
      <t>カイゼン</t>
    </rPh>
    <rPh sb="232" eb="233">
      <t>スス</t>
    </rPh>
    <phoneticPr fontId="4"/>
  </si>
  <si>
    <t>　平成22年度から平成26年度にかけて、管渠を全て調査した。調査結果から、清掃・修繕も行い、現在大きな修繕・更新が必要な箇所はない。
　今後も、計画的に管渠の調査を行いながら、清掃・修繕・更新を行っていく。</t>
    <rPh sb="1" eb="3">
      <t>ヘイセイ</t>
    </rPh>
    <rPh sb="5" eb="6">
      <t>ネン</t>
    </rPh>
    <rPh sb="6" eb="7">
      <t>ド</t>
    </rPh>
    <rPh sb="9" eb="11">
      <t>ヘイセイ</t>
    </rPh>
    <rPh sb="13" eb="14">
      <t>ネン</t>
    </rPh>
    <rPh sb="14" eb="15">
      <t>ド</t>
    </rPh>
    <rPh sb="20" eb="22">
      <t>カンキョ</t>
    </rPh>
    <rPh sb="23" eb="24">
      <t>スベ</t>
    </rPh>
    <rPh sb="25" eb="27">
      <t>チョウサ</t>
    </rPh>
    <rPh sb="30" eb="32">
      <t>チョウサ</t>
    </rPh>
    <rPh sb="32" eb="34">
      <t>ケッカ</t>
    </rPh>
    <rPh sb="37" eb="39">
      <t>セイソウ</t>
    </rPh>
    <rPh sb="40" eb="42">
      <t>シュウゼン</t>
    </rPh>
    <rPh sb="43" eb="44">
      <t>オコナ</t>
    </rPh>
    <rPh sb="46" eb="48">
      <t>ゲンザイ</t>
    </rPh>
    <rPh sb="48" eb="49">
      <t>オオ</t>
    </rPh>
    <rPh sb="51" eb="53">
      <t>シュウゼン</t>
    </rPh>
    <rPh sb="54" eb="56">
      <t>コウシン</t>
    </rPh>
    <rPh sb="57" eb="59">
      <t>ヒツヨウ</t>
    </rPh>
    <rPh sb="60" eb="62">
      <t>カショ</t>
    </rPh>
    <rPh sb="68" eb="70">
      <t>コンゴ</t>
    </rPh>
    <rPh sb="72" eb="75">
      <t>ケイカクテキ</t>
    </rPh>
    <rPh sb="76" eb="78">
      <t>カンキョ</t>
    </rPh>
    <rPh sb="79" eb="81">
      <t>チョウサ</t>
    </rPh>
    <rPh sb="82" eb="83">
      <t>オコナ</t>
    </rPh>
    <rPh sb="88" eb="90">
      <t>セイソウ</t>
    </rPh>
    <rPh sb="91" eb="93">
      <t>シュウゼン</t>
    </rPh>
    <rPh sb="94" eb="96">
      <t>コウシン</t>
    </rPh>
    <rPh sb="97" eb="98">
      <t>オコナ</t>
    </rPh>
    <phoneticPr fontId="4"/>
  </si>
  <si>
    <t>　供用開始から20年以上経過しているので、適正な現状把握を行い、下水道施設更新計画の策定・適正な下水道使用料水準の把握、更なる経営改善等への取組により、持続可能な下水道事業の経営を目指す。</t>
    <rPh sb="1" eb="3">
      <t>キョウヨウ</t>
    </rPh>
    <rPh sb="3" eb="5">
      <t>カイシ</t>
    </rPh>
    <rPh sb="9" eb="10">
      <t>ネン</t>
    </rPh>
    <rPh sb="10" eb="12">
      <t>イジョウ</t>
    </rPh>
    <rPh sb="12" eb="14">
      <t>ケイカ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</si>
</sst>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418880"/>
        <c:axId val="77420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0.04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418880"/>
        <c:axId val="77420416"/>
      </c:lineChart>
      <c:dateAx>
        <c:axId val="77418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420416"/>
        <c:crosses val="autoZero"/>
        <c:auto val="1"/>
        <c:lblOffset val="100"/>
        <c:baseTimeUnit val="years"/>
      </c:dateAx>
      <c:valAx>
        <c:axId val="77420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41888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62.58</c:v>
                </c:pt>
                <c:pt idx="1">
                  <c:v>63.78</c:v>
                </c:pt>
                <c:pt idx="2">
                  <c:v>64.38</c:v>
                </c:pt>
                <c:pt idx="3">
                  <c:v>67.87</c:v>
                </c:pt>
                <c:pt idx="4">
                  <c:v>61.85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068032"/>
        <c:axId val="81069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55.2</c:v>
                </c:pt>
                <c:pt idx="1">
                  <c:v>54.74</c:v>
                </c:pt>
                <c:pt idx="2">
                  <c:v>53.78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068032"/>
        <c:axId val="81069952"/>
      </c:lineChart>
      <c:dateAx>
        <c:axId val="81068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069952"/>
        <c:crosses val="autoZero"/>
        <c:auto val="1"/>
        <c:lblOffset val="100"/>
        <c:baseTimeUnit val="years"/>
      </c:dateAx>
      <c:valAx>
        <c:axId val="81069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068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98.83</c:v>
                </c:pt>
                <c:pt idx="1">
                  <c:v>98.07</c:v>
                </c:pt>
                <c:pt idx="2">
                  <c:v>97.64</c:v>
                </c:pt>
                <c:pt idx="3">
                  <c:v>97.69</c:v>
                </c:pt>
                <c:pt idx="4">
                  <c:v>98.1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096064"/>
        <c:axId val="81118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83.73</c:v>
                </c:pt>
                <c:pt idx="1">
                  <c:v>83.88</c:v>
                </c:pt>
                <c:pt idx="2">
                  <c:v>84.06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096064"/>
        <c:axId val="81118720"/>
      </c:lineChart>
      <c:dateAx>
        <c:axId val="81096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118720"/>
        <c:crosses val="autoZero"/>
        <c:auto val="1"/>
        <c:lblOffset val="100"/>
        <c:baseTimeUnit val="years"/>
      </c:dateAx>
      <c:valAx>
        <c:axId val="81118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096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95.55</c:v>
                </c:pt>
                <c:pt idx="1">
                  <c:v>92.94</c:v>
                </c:pt>
                <c:pt idx="2">
                  <c:v>95.77</c:v>
                </c:pt>
                <c:pt idx="3">
                  <c:v>86.2</c:v>
                </c:pt>
                <c:pt idx="4">
                  <c:v>84.67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429760"/>
        <c:axId val="7744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429760"/>
        <c:axId val="77444224"/>
      </c:lineChart>
      <c:dateAx>
        <c:axId val="77429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444224"/>
        <c:crosses val="autoZero"/>
        <c:auto val="1"/>
        <c:lblOffset val="100"/>
        <c:baseTimeUnit val="years"/>
      </c:dateAx>
      <c:valAx>
        <c:axId val="7744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429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662272"/>
        <c:axId val="106713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662272"/>
        <c:axId val="106713856"/>
      </c:lineChart>
      <c:dateAx>
        <c:axId val="78662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713856"/>
        <c:crosses val="autoZero"/>
        <c:auto val="1"/>
        <c:lblOffset val="100"/>
        <c:baseTimeUnit val="years"/>
      </c:dateAx>
      <c:valAx>
        <c:axId val="106713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662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06016"/>
        <c:axId val="47612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06016"/>
        <c:axId val="47612288"/>
      </c:lineChart>
      <c:dateAx>
        <c:axId val="47606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612288"/>
        <c:crosses val="autoZero"/>
        <c:auto val="1"/>
        <c:lblOffset val="100"/>
        <c:baseTimeUnit val="years"/>
      </c:dateAx>
      <c:valAx>
        <c:axId val="47612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606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38400"/>
        <c:axId val="77602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38400"/>
        <c:axId val="77602816"/>
      </c:lineChart>
      <c:dateAx>
        <c:axId val="47638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602816"/>
        <c:crosses val="autoZero"/>
        <c:auto val="1"/>
        <c:lblOffset val="100"/>
        <c:baseTimeUnit val="years"/>
      </c:dateAx>
      <c:valAx>
        <c:axId val="77602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638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633024"/>
        <c:axId val="77634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33024"/>
        <c:axId val="77634944"/>
      </c:lineChart>
      <c:dateAx>
        <c:axId val="77633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634944"/>
        <c:crosses val="autoZero"/>
        <c:auto val="1"/>
        <c:lblOffset val="100"/>
        <c:baseTimeUnit val="years"/>
      </c:dateAx>
      <c:valAx>
        <c:axId val="77634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633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001280"/>
        <c:axId val="78003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1239.2</c:v>
                </c:pt>
                <c:pt idx="1">
                  <c:v>1197.82</c:v>
                </c:pt>
                <c:pt idx="2">
                  <c:v>1126.77</c:v>
                </c:pt>
                <c:pt idx="3">
                  <c:v>1044.8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01280"/>
        <c:axId val="78003200"/>
      </c:lineChart>
      <c:dateAx>
        <c:axId val="78001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003200"/>
        <c:crosses val="autoZero"/>
        <c:auto val="1"/>
        <c:lblOffset val="100"/>
        <c:baseTimeUnit val="years"/>
      </c:dateAx>
      <c:valAx>
        <c:axId val="78003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001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80.010000000000005</c:v>
                </c:pt>
                <c:pt idx="1">
                  <c:v>76.19</c:v>
                </c:pt>
                <c:pt idx="2">
                  <c:v>81.05</c:v>
                </c:pt>
                <c:pt idx="3">
                  <c:v>70.5</c:v>
                </c:pt>
                <c:pt idx="4">
                  <c:v>69.540000000000006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050048"/>
        <c:axId val="78051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51.56</c:v>
                </c:pt>
                <c:pt idx="1">
                  <c:v>51.03</c:v>
                </c:pt>
                <c:pt idx="2">
                  <c:v>50.9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50048"/>
        <c:axId val="78051968"/>
      </c:lineChart>
      <c:dateAx>
        <c:axId val="78050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051968"/>
        <c:crosses val="autoZero"/>
        <c:auto val="1"/>
        <c:lblOffset val="100"/>
        <c:baseTimeUnit val="years"/>
      </c:dateAx>
      <c:valAx>
        <c:axId val="78051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050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174.88</c:v>
                </c:pt>
                <c:pt idx="1">
                  <c:v>175.51</c:v>
                </c:pt>
                <c:pt idx="2">
                  <c:v>175.05</c:v>
                </c:pt>
                <c:pt idx="3">
                  <c:v>195.68</c:v>
                </c:pt>
                <c:pt idx="4">
                  <c:v>220.73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035648"/>
        <c:axId val="81037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283.26</c:v>
                </c:pt>
                <c:pt idx="1">
                  <c:v>289.60000000000002</c:v>
                </c:pt>
                <c:pt idx="2">
                  <c:v>293.27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035648"/>
        <c:axId val="81037568"/>
      </c:lineChart>
      <c:dateAx>
        <c:axId val="81035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037568"/>
        <c:crosses val="autoZero"/>
        <c:auto val="1"/>
        <c:lblOffset val="100"/>
        <c:baseTimeUnit val="years"/>
      </c:dateAx>
      <c:valAx>
        <c:axId val="81037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035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22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 x14ac:dyDescent="0.15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 x14ac:dyDescent="0.15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1" t="str">
        <f>データ!H6</f>
        <v>長野県　豊丘村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6864</v>
      </c>
      <c r="AM8" s="47"/>
      <c r="AN8" s="47"/>
      <c r="AO8" s="47"/>
      <c r="AP8" s="47"/>
      <c r="AQ8" s="47"/>
      <c r="AR8" s="47"/>
      <c r="AS8" s="47"/>
      <c r="AT8" s="43">
        <f>データ!S6</f>
        <v>76.790000000000006</v>
      </c>
      <c r="AU8" s="43"/>
      <c r="AV8" s="43"/>
      <c r="AW8" s="43"/>
      <c r="AX8" s="43"/>
      <c r="AY8" s="43"/>
      <c r="AZ8" s="43"/>
      <c r="BA8" s="43"/>
      <c r="BB8" s="43">
        <f>データ!T6</f>
        <v>89.39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31.52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3210</v>
      </c>
      <c r="AE10" s="47"/>
      <c r="AF10" s="47"/>
      <c r="AG10" s="47"/>
      <c r="AH10" s="47"/>
      <c r="AI10" s="47"/>
      <c r="AJ10" s="47"/>
      <c r="AK10" s="2"/>
      <c r="AL10" s="47">
        <f>データ!U6</f>
        <v>2153</v>
      </c>
      <c r="AM10" s="47"/>
      <c r="AN10" s="47"/>
      <c r="AO10" s="47"/>
      <c r="AP10" s="47"/>
      <c r="AQ10" s="47"/>
      <c r="AR10" s="47"/>
      <c r="AS10" s="47"/>
      <c r="AT10" s="43">
        <f>データ!V6</f>
        <v>0.41</v>
      </c>
      <c r="AU10" s="43"/>
      <c r="AV10" s="43"/>
      <c r="AW10" s="43"/>
      <c r="AX10" s="43"/>
      <c r="AY10" s="43"/>
      <c r="AZ10" s="43"/>
      <c r="BA10" s="43"/>
      <c r="BB10" s="43">
        <f>データ!W6</f>
        <v>5251.22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 x14ac:dyDescent="0.15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 x14ac:dyDescent="0.15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 x14ac:dyDescent="0.15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 x14ac:dyDescent="0.15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 x14ac:dyDescent="0.15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 x14ac:dyDescent="0.15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 x14ac:dyDescent="0.15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 x14ac:dyDescent="0.15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 x14ac:dyDescent="0.15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 x14ac:dyDescent="0.15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 x14ac:dyDescent="0.15">
      <c r="C83" s="2" t="s">
        <v>40</v>
      </c>
    </row>
    <row r="84" spans="1:78" x14ac:dyDescent="0.15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3" width="11.875" customWidth="1"/>
  </cols>
  <sheetData>
    <row r="1" spans="1:144" x14ac:dyDescent="0.15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 x14ac:dyDescent="0.15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 x14ac:dyDescent="0.15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 x14ac:dyDescent="0.15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 x14ac:dyDescent="0.15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 x14ac:dyDescent="0.15">
      <c r="A6" s="26" t="s">
        <v>95</v>
      </c>
      <c r="B6" s="31">
        <f>B7</f>
        <v>2015</v>
      </c>
      <c r="C6" s="31">
        <f t="shared" ref="C6:W6" si="3">C7</f>
        <v>204161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長野県　豊丘村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31.52</v>
      </c>
      <c r="P6" s="32">
        <f t="shared" si="3"/>
        <v>100</v>
      </c>
      <c r="Q6" s="32">
        <f t="shared" si="3"/>
        <v>3210</v>
      </c>
      <c r="R6" s="32">
        <f t="shared" si="3"/>
        <v>6864</v>
      </c>
      <c r="S6" s="32">
        <f t="shared" si="3"/>
        <v>76.790000000000006</v>
      </c>
      <c r="T6" s="32">
        <f t="shared" si="3"/>
        <v>89.39</v>
      </c>
      <c r="U6" s="32">
        <f t="shared" si="3"/>
        <v>2153</v>
      </c>
      <c r="V6" s="32">
        <f t="shared" si="3"/>
        <v>0.41</v>
      </c>
      <c r="W6" s="32">
        <f t="shared" si="3"/>
        <v>5251.22</v>
      </c>
      <c r="X6" s="33">
        <f>IF(X7="",NA(),X7)</f>
        <v>95.55</v>
      </c>
      <c r="Y6" s="33">
        <f t="shared" ref="Y6:AG6" si="4">IF(Y7="",NA(),Y7)</f>
        <v>92.94</v>
      </c>
      <c r="Z6" s="33">
        <f t="shared" si="4"/>
        <v>95.77</v>
      </c>
      <c r="AA6" s="33">
        <f t="shared" si="4"/>
        <v>86.2</v>
      </c>
      <c r="AB6" s="33">
        <f t="shared" si="4"/>
        <v>84.67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1239.2</v>
      </c>
      <c r="BK6" s="33">
        <f t="shared" si="7"/>
        <v>1197.82</v>
      </c>
      <c r="BL6" s="33">
        <f t="shared" si="7"/>
        <v>1126.77</v>
      </c>
      <c r="BM6" s="33">
        <f t="shared" si="7"/>
        <v>1044.8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>
        <f>IF(BP7="",NA(),BP7)</f>
        <v>80.010000000000005</v>
      </c>
      <c r="BQ6" s="33">
        <f t="shared" ref="BQ6:BY6" si="8">IF(BQ7="",NA(),BQ7)</f>
        <v>76.19</v>
      </c>
      <c r="BR6" s="33">
        <f t="shared" si="8"/>
        <v>81.05</v>
      </c>
      <c r="BS6" s="33">
        <f t="shared" si="8"/>
        <v>70.5</v>
      </c>
      <c r="BT6" s="33">
        <f t="shared" si="8"/>
        <v>69.540000000000006</v>
      </c>
      <c r="BU6" s="33">
        <f t="shared" si="8"/>
        <v>51.56</v>
      </c>
      <c r="BV6" s="33">
        <f t="shared" si="8"/>
        <v>51.03</v>
      </c>
      <c r="BW6" s="33">
        <f t="shared" si="8"/>
        <v>50.9</v>
      </c>
      <c r="BX6" s="33">
        <f t="shared" si="8"/>
        <v>50.82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>
        <f>IF(CA7="",NA(),CA7)</f>
        <v>174.88</v>
      </c>
      <c r="CB6" s="33">
        <f t="shared" ref="CB6:CJ6" si="9">IF(CB7="",NA(),CB7)</f>
        <v>175.51</v>
      </c>
      <c r="CC6" s="33">
        <f t="shared" si="9"/>
        <v>175.05</v>
      </c>
      <c r="CD6" s="33">
        <f t="shared" si="9"/>
        <v>195.68</v>
      </c>
      <c r="CE6" s="33">
        <f t="shared" si="9"/>
        <v>220.73</v>
      </c>
      <c r="CF6" s="33">
        <f t="shared" si="9"/>
        <v>283.26</v>
      </c>
      <c r="CG6" s="33">
        <f t="shared" si="9"/>
        <v>289.60000000000002</v>
      </c>
      <c r="CH6" s="33">
        <f t="shared" si="9"/>
        <v>293.27</v>
      </c>
      <c r="CI6" s="33">
        <f t="shared" si="9"/>
        <v>300.52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3">
        <f>IF(CL7="",NA(),CL7)</f>
        <v>62.58</v>
      </c>
      <c r="CM6" s="33">
        <f t="shared" ref="CM6:CU6" si="10">IF(CM7="",NA(),CM7)</f>
        <v>63.78</v>
      </c>
      <c r="CN6" s="33">
        <f t="shared" si="10"/>
        <v>64.38</v>
      </c>
      <c r="CO6" s="33">
        <f t="shared" si="10"/>
        <v>67.87</v>
      </c>
      <c r="CP6" s="33">
        <f t="shared" si="10"/>
        <v>61.85</v>
      </c>
      <c r="CQ6" s="33">
        <f t="shared" si="10"/>
        <v>55.2</v>
      </c>
      <c r="CR6" s="33">
        <f t="shared" si="10"/>
        <v>54.74</v>
      </c>
      <c r="CS6" s="33">
        <f t="shared" si="10"/>
        <v>53.78</v>
      </c>
      <c r="CT6" s="33">
        <f t="shared" si="10"/>
        <v>53.24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>
        <f>IF(CW7="",NA(),CW7)</f>
        <v>98.83</v>
      </c>
      <c r="CX6" s="33">
        <f t="shared" ref="CX6:DF6" si="11">IF(CX7="",NA(),CX7)</f>
        <v>98.07</v>
      </c>
      <c r="CY6" s="33">
        <f t="shared" si="11"/>
        <v>97.64</v>
      </c>
      <c r="CZ6" s="33">
        <f t="shared" si="11"/>
        <v>97.69</v>
      </c>
      <c r="DA6" s="33">
        <f t="shared" si="11"/>
        <v>98.1</v>
      </c>
      <c r="DB6" s="33">
        <f t="shared" si="11"/>
        <v>83.73</v>
      </c>
      <c r="DC6" s="33">
        <f t="shared" si="11"/>
        <v>83.88</v>
      </c>
      <c r="DD6" s="33">
        <f t="shared" si="11"/>
        <v>84.06</v>
      </c>
      <c r="DE6" s="33">
        <f t="shared" si="11"/>
        <v>84.07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0.03</v>
      </c>
      <c r="EJ6" s="33">
        <f t="shared" si="14"/>
        <v>0.04</v>
      </c>
      <c r="EK6" s="33">
        <f t="shared" si="14"/>
        <v>0.03</v>
      </c>
      <c r="EL6" s="33">
        <f t="shared" si="14"/>
        <v>0.02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4" s="34" customFormat="1" x14ac:dyDescent="0.15">
      <c r="A7" s="26"/>
      <c r="B7" s="35">
        <v>2015</v>
      </c>
      <c r="C7" s="35">
        <v>204161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31.52</v>
      </c>
      <c r="P7" s="36">
        <v>100</v>
      </c>
      <c r="Q7" s="36">
        <v>3210</v>
      </c>
      <c r="R7" s="36">
        <v>6864</v>
      </c>
      <c r="S7" s="36">
        <v>76.790000000000006</v>
      </c>
      <c r="T7" s="36">
        <v>89.39</v>
      </c>
      <c r="U7" s="36">
        <v>2153</v>
      </c>
      <c r="V7" s="36">
        <v>0.41</v>
      </c>
      <c r="W7" s="36">
        <v>5251.22</v>
      </c>
      <c r="X7" s="36">
        <v>95.55</v>
      </c>
      <c r="Y7" s="36">
        <v>92.94</v>
      </c>
      <c r="Z7" s="36">
        <v>95.77</v>
      </c>
      <c r="AA7" s="36">
        <v>86.2</v>
      </c>
      <c r="AB7" s="36">
        <v>84.67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1239.2</v>
      </c>
      <c r="BK7" s="36">
        <v>1197.82</v>
      </c>
      <c r="BL7" s="36">
        <v>1126.77</v>
      </c>
      <c r="BM7" s="36">
        <v>1044.8</v>
      </c>
      <c r="BN7" s="36">
        <v>1081.8</v>
      </c>
      <c r="BO7" s="36">
        <v>1015.77</v>
      </c>
      <c r="BP7" s="36">
        <v>80.010000000000005</v>
      </c>
      <c r="BQ7" s="36">
        <v>76.19</v>
      </c>
      <c r="BR7" s="36">
        <v>81.05</v>
      </c>
      <c r="BS7" s="36">
        <v>70.5</v>
      </c>
      <c r="BT7" s="36">
        <v>69.540000000000006</v>
      </c>
      <c r="BU7" s="36">
        <v>51.56</v>
      </c>
      <c r="BV7" s="36">
        <v>51.03</v>
      </c>
      <c r="BW7" s="36">
        <v>50.9</v>
      </c>
      <c r="BX7" s="36">
        <v>50.82</v>
      </c>
      <c r="BY7" s="36">
        <v>52.19</v>
      </c>
      <c r="BZ7" s="36">
        <v>52.78</v>
      </c>
      <c r="CA7" s="36">
        <v>174.88</v>
      </c>
      <c r="CB7" s="36">
        <v>175.51</v>
      </c>
      <c r="CC7" s="36">
        <v>175.05</v>
      </c>
      <c r="CD7" s="36">
        <v>195.68</v>
      </c>
      <c r="CE7" s="36">
        <v>220.73</v>
      </c>
      <c r="CF7" s="36">
        <v>283.26</v>
      </c>
      <c r="CG7" s="36">
        <v>289.60000000000002</v>
      </c>
      <c r="CH7" s="36">
        <v>293.27</v>
      </c>
      <c r="CI7" s="36">
        <v>300.52</v>
      </c>
      <c r="CJ7" s="36">
        <v>296.14</v>
      </c>
      <c r="CK7" s="36">
        <v>289.81</v>
      </c>
      <c r="CL7" s="36">
        <v>62.58</v>
      </c>
      <c r="CM7" s="36">
        <v>63.78</v>
      </c>
      <c r="CN7" s="36">
        <v>64.38</v>
      </c>
      <c r="CO7" s="36">
        <v>67.87</v>
      </c>
      <c r="CP7" s="36">
        <v>61.85</v>
      </c>
      <c r="CQ7" s="36">
        <v>55.2</v>
      </c>
      <c r="CR7" s="36">
        <v>54.74</v>
      </c>
      <c r="CS7" s="36">
        <v>53.78</v>
      </c>
      <c r="CT7" s="36">
        <v>53.24</v>
      </c>
      <c r="CU7" s="36">
        <v>52.31</v>
      </c>
      <c r="CV7" s="36">
        <v>52.74</v>
      </c>
      <c r="CW7" s="36">
        <v>98.83</v>
      </c>
      <c r="CX7" s="36">
        <v>98.07</v>
      </c>
      <c r="CY7" s="36">
        <v>97.64</v>
      </c>
      <c r="CZ7" s="36">
        <v>97.69</v>
      </c>
      <c r="DA7" s="36">
        <v>98.1</v>
      </c>
      <c r="DB7" s="36">
        <v>83.73</v>
      </c>
      <c r="DC7" s="36">
        <v>83.88</v>
      </c>
      <c r="DD7" s="36">
        <v>84.06</v>
      </c>
      <c r="DE7" s="36">
        <v>84.07</v>
      </c>
      <c r="DF7" s="36">
        <v>84.32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0.03</v>
      </c>
      <c r="EJ7" s="36">
        <v>0.04</v>
      </c>
      <c r="EK7" s="36">
        <v>0.03</v>
      </c>
      <c r="EL7" s="36">
        <v>0.02</v>
      </c>
      <c r="EM7" s="36">
        <v>0.01</v>
      </c>
      <c r="EN7" s="36">
        <v>0.03</v>
      </c>
    </row>
    <row r="8" spans="1:144" x14ac:dyDescent="0.15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 x14ac:dyDescent="0.15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 x14ac:dyDescent="0.15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PC030</cp:lastModifiedBy>
  <dcterms:created xsi:type="dcterms:W3CDTF">2017-02-08T03:11:07Z</dcterms:created>
  <dcterms:modified xsi:type="dcterms:W3CDTF">2017-03-19T02:56:32Z</dcterms:modified>
</cp:coreProperties>
</file>