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<sst xmlns="http://schemas.openxmlformats.org/spreadsheetml/2006/main" count="221" uniqueCount="111">
  <si>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</si>
  <si>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</si>
  <si>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</si>
  <si>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</si>
  <si>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</si>
  <si>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</si>
  <si>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</si>
  <si>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</si>
  <si>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</si>
  <si>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</si>
  <si>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</si>
  <si>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</si>
  <si>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</si>
  <si>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</si>
  <si>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</si>
  <si>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</si>
  <si>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</si>
  <si>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</si>
  <si>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</si>
  <si>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</si>
  <si>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</si>
  <si>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</si>
  <si>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</si>
  <si>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</si>
  <si>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</si>
  <si>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</si>
  <si>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</si>
  <si>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</si>
  <si>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</si>
  <si>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</si>
  <si>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</si>
  <si>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</si>
  <si>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</si>
  <si>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</si>
  <si>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</si>
  <si>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</si>
  <si>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</si>
  <si>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</si>
  <si>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</si>
  <si>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</si>
  <si>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</si>
  <si>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</si>
  <si>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</si>
  <si>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</si>
  <si>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</si>
  <si>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</si>
  <si>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</si>
  <si>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</si>
  <si>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</si>
  <si>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</si>
  <si>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</si>
  <si>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</si>
  <si>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</si>
  <si>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</si>
  <si>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</si>
  <si>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</si>
  <si>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</si>
  <si>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</si>
  <si>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</si>
  <si>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</si>
  <si>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</si>
  <si>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</si>
  <si>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</si>
  <si>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</si>
  <si>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</si>
  <si>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</si>
  <si>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</si>
  <si>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</si>
  <si>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</si>
  <si>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</si>
  <si>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</si>
  <si>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</si>
  <si>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</si>
  <si>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</si>
  <si>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</si>
  <si>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</si>
  <si>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</si>
  <si>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</si>
  <si>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</si>
  <si>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</si>
  <si>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</si>
  <si>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</si>
  <si>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</si>
  <si>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</si>
  <si>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</si>
  <si>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</si>
  <si>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</si>
  <si>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</si>
  <si>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</si>
  <si>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</si>
  <si>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</si>
  <si>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</si>
  <si>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</si>
  <si>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</si>
  <si>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</si>
  <si>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</si>
  <si>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長野県　豊丘村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</si>
  <si>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</si>
  <si>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</si>
  <si>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</si>
  <si>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</si>
  <si>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</si>
  <si>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</si>
  <si>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</si>
  <si>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</si>
  <si>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</si>
  <si>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</si>
  <si>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</si>
  <si>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収益的収支比率と経費回収率から、使用料以外の収入に依存しており、使用料を3～5年に一度見直しをして、適正な使用料収入の確保をする必要がある。
　また、汚水処理原価が高いのは、処理施設も供用開始20年を経過し、維持管理費が年々増加しているためと考えられるので、運転方法、計画的修繕により、更なる経営改善を進めていく。
　施設利用率については、水洗化率がほぼ100％で、流入量の大幅な増加は考えにくいが、時期により流入量の増加があるため、60～70％での運転が適正処理が可能な範囲となっており、現在の処理状況は安定した状態を維持しており、適切な施設規模と考えられる。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7" eb="20">
      <t>シヨウリョウ</t>
    </rPh>
    <rPh sb="20" eb="22">
      <t>イガイ</t>
    </rPh>
    <rPh sb="23" eb="25">
      <t>シュウニュウ</t>
    </rPh>
    <rPh sb="26" eb="28">
      <t>イゾン</t>
    </rPh>
    <rPh sb="33" eb="36">
      <t>シヨウリョウ</t>
    </rPh>
    <rPh sb="40" eb="41">
      <t>ネン</t>
    </rPh>
    <rPh sb="42" eb="44">
      <t>イチド</t>
    </rPh>
    <rPh sb="44" eb="46">
      <t>ミナオ</t>
    </rPh>
    <rPh sb="51" eb="53">
      <t>テキセイ</t>
    </rPh>
    <rPh sb="54" eb="56">
      <t>シヨウ</t>
    </rPh>
    <rPh sb="56" eb="57">
      <t>リョウ</t>
    </rPh>
    <rPh sb="57" eb="59">
      <t>シュウニュウ</t>
    </rPh>
    <rPh sb="60" eb="62">
      <t>カクホ</t>
    </rPh>
    <rPh sb="65" eb="67">
      <t>ヒツヨウ</t>
    </rPh>
    <rPh sb="76" eb="78">
      <t>オスイ</t>
    </rPh>
    <rPh sb="78" eb="80">
      <t>ショリ</t>
    </rPh>
    <rPh sb="80" eb="82">
      <t>ゲンカ</t>
    </rPh>
    <rPh sb="83" eb="84">
      <t>タカ</t>
    </rPh>
    <rPh sb="88" eb="90">
      <t>ショリ</t>
    </rPh>
    <rPh sb="90" eb="92">
      <t>シセツ</t>
    </rPh>
    <rPh sb="93" eb="95">
      <t>キョウヨウ</t>
    </rPh>
    <rPh sb="95" eb="97">
      <t>カイシ</t>
    </rPh>
    <rPh sb="99" eb="100">
      <t>ネン</t>
    </rPh>
    <rPh sb="101" eb="103">
      <t>ケイカ</t>
    </rPh>
    <rPh sb="105" eb="107">
      <t>イジ</t>
    </rPh>
    <rPh sb="107" eb="109">
      <t>カンリ</t>
    </rPh>
    <rPh sb="109" eb="110">
      <t>ヒ</t>
    </rPh>
    <rPh sb="111" eb="113">
      <t>ネンネン</t>
    </rPh>
    <rPh sb="113" eb="115">
      <t>ゾウカ</t>
    </rPh>
    <rPh sb="122" eb="123">
      <t>カンガ</t>
    </rPh>
    <rPh sb="130" eb="132">
      <t>ウンテン</t>
    </rPh>
    <rPh sb="132" eb="134">
      <t>ホウホウ</t>
    </rPh>
    <rPh sb="135" eb="138">
      <t>ケイカクテキ</t>
    </rPh>
    <rPh sb="138" eb="140">
      <t>シュウゼン</t>
    </rPh>
    <rPh sb="144" eb="145">
      <t>サラ</t>
    </rPh>
    <rPh sb="147" eb="149">
      <t>ケイエイ</t>
    </rPh>
    <rPh sb="149" eb="151">
      <t>カイゼン</t>
    </rPh>
    <rPh sb="152" eb="153">
      <t>スス</t>
    </rPh>
    <rPh sb="160" eb="162">
      <t>シセツ</t>
    </rPh>
    <rPh sb="162" eb="165">
      <t>リヨウリツ</t>
    </rPh>
    <rPh sb="171" eb="174">
      <t>スイセンカ</t>
    </rPh>
    <rPh sb="174" eb="175">
      <t>リツ</t>
    </rPh>
    <rPh sb="184" eb="186">
      <t>リュウニュウ</t>
    </rPh>
    <rPh sb="186" eb="187">
      <t>リョウ</t>
    </rPh>
    <rPh sb="188" eb="190">
      <t>オオハバ</t>
    </rPh>
    <rPh sb="191" eb="193">
      <t>ゾウカ</t>
    </rPh>
    <rPh sb="194" eb="195">
      <t>カンガ</t>
    </rPh>
    <rPh sb="201" eb="203">
      <t>ジキ</t>
    </rPh>
    <rPh sb="206" eb="208">
      <t>リュウニュウ</t>
    </rPh>
    <rPh sb="208" eb="209">
      <t>リョウ</t>
    </rPh>
    <rPh sb="210" eb="212">
      <t>ゾウカ</t>
    </rPh>
    <rPh sb="226" eb="228">
      <t>ウンテン</t>
    </rPh>
    <rPh sb="229" eb="231">
      <t>テキセイ</t>
    </rPh>
    <rPh sb="231" eb="233">
      <t>ショリ</t>
    </rPh>
    <rPh sb="234" eb="236">
      <t>カノウ</t>
    </rPh>
    <rPh sb="237" eb="239">
      <t>ハンイ</t>
    </rPh>
    <rPh sb="246" eb="248">
      <t>ゲンザイ</t>
    </rPh>
    <rPh sb="249" eb="251">
      <t>ショリ</t>
    </rPh>
    <rPh sb="251" eb="253">
      <t>ジョウキョウ</t>
    </rPh>
    <rPh sb="254" eb="256">
      <t>アンテイ</t>
    </rPh>
    <rPh sb="258" eb="260">
      <t>ジョウタイ</t>
    </rPh>
    <rPh sb="261" eb="263">
      <t>イジ</t>
    </rPh>
    <rPh sb="268" eb="270">
      <t>テキセツ</t>
    </rPh>
    <rPh sb="271" eb="273">
      <t>シセツ</t>
    </rPh>
    <rPh sb="273" eb="275">
      <t>キボ</t>
    </rPh>
    <rPh sb="276" eb="277">
      <t>カンガ</t>
    </rPh>
    <phoneticPr fontId="4"/>
  </si>
  <si>
    <t>　Ｈ24年度から管渠の調査清掃を行っているが、現在のところ大きな修繕、更新が必要な箇所はない。今後も、計画的に管渠の調査清掃を行い、その結果を基に、計画的な修繕、更新を実施して行く。</t>
    <rPh sb="4" eb="5">
      <t>ネン</t>
    </rPh>
    <rPh sb="5" eb="6">
      <t>ド</t>
    </rPh>
    <rPh sb="8" eb="10">
      <t>カンキョ</t>
    </rPh>
    <rPh sb="11" eb="13">
      <t>チョウサ</t>
    </rPh>
    <rPh sb="13" eb="15">
      <t>セイソウ</t>
    </rPh>
    <rPh sb="16" eb="17">
      <t>オコナ</t>
    </rPh>
    <rPh sb="23" eb="25">
      <t>ゲンザイ</t>
    </rPh>
    <rPh sb="29" eb="30">
      <t>オオ</t>
    </rPh>
    <rPh sb="32" eb="34">
      <t>シュウゼン</t>
    </rPh>
    <rPh sb="35" eb="37">
      <t>コウシン</t>
    </rPh>
    <rPh sb="38" eb="40">
      <t>ヒツヨウ</t>
    </rPh>
    <rPh sb="41" eb="43">
      <t>カショ</t>
    </rPh>
    <rPh sb="47" eb="49">
      <t>コンゴ</t>
    </rPh>
    <rPh sb="51" eb="54">
      <t>ケイカクテキ</t>
    </rPh>
    <rPh sb="55" eb="57">
      <t>カンキョ</t>
    </rPh>
    <rPh sb="58" eb="60">
      <t>チョウサ</t>
    </rPh>
    <rPh sb="60" eb="62">
      <t>セイソウ</t>
    </rPh>
    <rPh sb="63" eb="64">
      <t>オコナ</t>
    </rPh>
    <rPh sb="68" eb="70">
      <t>ケッカ</t>
    </rPh>
    <rPh sb="71" eb="72">
      <t>モト</t>
    </rPh>
    <rPh sb="74" eb="77">
      <t>ケイカクテキ</t>
    </rPh>
    <rPh sb="78" eb="80">
      <t>シュウゼン</t>
    </rPh>
    <rPh sb="81" eb="83">
      <t>コウシン</t>
    </rPh>
    <rPh sb="84" eb="86">
      <t>ジッシ</t>
    </rPh>
    <rPh sb="88" eb="89">
      <t>イ</t>
    </rPh>
    <phoneticPr fontId="4"/>
  </si>
  <si>
    <t>　老朽化等の現状を中心とした適正な現状把握を行い、下水道施設更新計画の策定・適正な下水道使用料水準の把握、更なる経営改善等への取組により、持続可能な下水道事業の経営を目指す。</t>
    <rPh sb="1" eb="4">
      <t>ロウキュウカ</t>
    </rPh>
    <rPh sb="4" eb="5">
      <t>トウ</t>
    </rPh>
    <rPh sb="6" eb="8">
      <t>ゲンジョウ</t>
    </rPh>
    <rPh sb="9" eb="11">
      <t>チュウシン</t>
    </rPh>
    <rPh sb="14" eb="16">
      <t>テキセイ</t>
    </rPh>
    <rPh sb="17" eb="19">
      <t>ゲンジョウ</t>
    </rPh>
    <rPh sb="19" eb="21">
      <t>ハアク</t>
    </rPh>
    <rPh sb="22" eb="23">
      <t>オコナ</t>
    </rPh>
    <rPh sb="25" eb="28">
      <t>ゲスイドウ</t>
    </rPh>
    <rPh sb="28" eb="30">
      <t>シセツ</t>
    </rPh>
    <rPh sb="30" eb="32">
      <t>コウシン</t>
    </rPh>
    <rPh sb="32" eb="34">
      <t>ケイカク</t>
    </rPh>
    <rPh sb="35" eb="37">
      <t>サクテイ</t>
    </rPh>
    <rPh sb="38" eb="40">
      <t>テキセイ</t>
    </rPh>
    <rPh sb="41" eb="44">
      <t>ゲスイドウ</t>
    </rPh>
    <rPh sb="44" eb="47">
      <t>シヨウリョウ</t>
    </rPh>
    <rPh sb="47" eb="49">
      <t>スイジュン</t>
    </rPh>
    <rPh sb="50" eb="52">
      <t>ハアク</t>
    </rPh>
    <rPh sb="53" eb="54">
      <t>サラ</t>
    </rPh>
    <rPh sb="56" eb="58">
      <t>ケイエイ</t>
    </rPh>
    <rPh sb="58" eb="60">
      <t>カイゼン</t>
    </rPh>
    <rPh sb="60" eb="61">
      <t>トウ</t>
    </rPh>
    <rPh sb="63" eb="65">
      <t>トリクミ</t>
    </rPh>
    <rPh sb="69" eb="71">
      <t>ジゾク</t>
    </rPh>
    <rPh sb="71" eb="73">
      <t>カノウ</t>
    </rPh>
    <rPh sb="74" eb="77">
      <t>ゲスイドウ</t>
    </rPh>
    <rPh sb="77" eb="79">
      <t>ジギョウ</t>
    </rPh>
    <rPh sb="80" eb="82">
      <t>ケイエイ</t>
    </rPh>
    <rPh sb="83" eb="85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</si>
</sst>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11840"/>
        <c:axId val="108630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0.11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11840"/>
        <c:axId val="108630400"/>
      </c:lineChart>
      <c:dateAx>
        <c:axId val="10861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630400"/>
        <c:crosses val="autoZero"/>
        <c:auto val="1"/>
        <c:lblOffset val="100"/>
        <c:baseTimeUnit val="years"/>
      </c:dateAx>
      <c:valAx>
        <c:axId val="108630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1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48.57</c:v>
                </c:pt>
                <c:pt idx="1">
                  <c:v>54.76</c:v>
                </c:pt>
                <c:pt idx="2">
                  <c:v>62.1</c:v>
                </c:pt>
                <c:pt idx="3">
                  <c:v>58.71</c:v>
                </c:pt>
                <c:pt idx="4">
                  <c:v>57.62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28352"/>
        <c:axId val="108045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41.59</c:v>
                </c:pt>
                <c:pt idx="1">
                  <c:v>42.31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28352"/>
        <c:axId val="108045056"/>
      </c:lineChart>
      <c:dateAx>
        <c:axId val="2942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8045056"/>
        <c:crosses val="autoZero"/>
        <c:auto val="1"/>
        <c:lblOffset val="100"/>
        <c:baseTimeUnit val="years"/>
      </c:dateAx>
      <c:valAx>
        <c:axId val="108045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2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98.22</c:v>
                </c:pt>
                <c:pt idx="1">
                  <c:v>99.17</c:v>
                </c:pt>
                <c:pt idx="2">
                  <c:v>99.11</c:v>
                </c:pt>
                <c:pt idx="3">
                  <c:v>99.91</c:v>
                </c:pt>
                <c:pt idx="4">
                  <c:v>99.53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51840"/>
        <c:axId val="2925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80.47</c:v>
                </c:pt>
                <c:pt idx="1">
                  <c:v>81.3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51840"/>
        <c:axId val="29258112"/>
      </c:lineChart>
      <c:dateAx>
        <c:axId val="29251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58112"/>
        <c:crosses val="autoZero"/>
        <c:auto val="1"/>
        <c:lblOffset val="100"/>
        <c:baseTimeUnit val="years"/>
      </c:dateAx>
      <c:valAx>
        <c:axId val="2925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251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71.760000000000005</c:v>
                </c:pt>
                <c:pt idx="1">
                  <c:v>71.819999999999993</c:v>
                </c:pt>
                <c:pt idx="2">
                  <c:v>73.53</c:v>
                </c:pt>
                <c:pt idx="3">
                  <c:v>70.92</c:v>
                </c:pt>
                <c:pt idx="4">
                  <c:v>74.959999999999994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56512"/>
        <c:axId val="28971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656512"/>
        <c:axId val="28971008"/>
      </c:lineChart>
      <c:dateAx>
        <c:axId val="108656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8971008"/>
        <c:crosses val="autoZero"/>
        <c:auto val="1"/>
        <c:lblOffset val="100"/>
        <c:baseTimeUnit val="years"/>
      </c:dateAx>
      <c:valAx>
        <c:axId val="28971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8656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005312"/>
        <c:axId val="29007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005312"/>
        <c:axId val="29007232"/>
      </c:lineChart>
      <c:dateAx>
        <c:axId val="29005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007232"/>
        <c:crosses val="autoZero"/>
        <c:auto val="1"/>
        <c:lblOffset val="100"/>
        <c:baseTimeUnit val="years"/>
      </c:dateAx>
      <c:valAx>
        <c:axId val="29007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005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73568"/>
        <c:axId val="29375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373568"/>
        <c:axId val="29375488"/>
      </c:lineChart>
      <c:dateAx>
        <c:axId val="29373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375488"/>
        <c:crosses val="autoZero"/>
        <c:auto val="1"/>
        <c:lblOffset val="100"/>
        <c:baseTimeUnit val="years"/>
      </c:dateAx>
      <c:valAx>
        <c:axId val="29375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373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12352"/>
        <c:axId val="294227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12352"/>
        <c:axId val="29422720"/>
      </c:lineChart>
      <c:dateAx>
        <c:axId val="2941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22720"/>
        <c:crosses val="autoZero"/>
        <c:auto val="1"/>
        <c:lblOffset val="100"/>
        <c:baseTimeUnit val="years"/>
      </c:dateAx>
      <c:valAx>
        <c:axId val="294227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1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52928"/>
        <c:axId val="29463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52928"/>
        <c:axId val="29463296"/>
      </c:lineChart>
      <c:dateAx>
        <c:axId val="29452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463296"/>
        <c:crosses val="autoZero"/>
        <c:auto val="1"/>
        <c:lblOffset val="100"/>
        <c:baseTimeUnit val="years"/>
      </c:dateAx>
      <c:valAx>
        <c:axId val="29463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52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81216"/>
        <c:axId val="2950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1764.87</c:v>
                </c:pt>
                <c:pt idx="1">
                  <c:v>1622.51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1216"/>
        <c:axId val="29503872"/>
      </c:lineChart>
      <c:dateAx>
        <c:axId val="29481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03872"/>
        <c:crosses val="autoZero"/>
        <c:auto val="1"/>
        <c:lblOffset val="100"/>
        <c:baseTimeUnit val="years"/>
      </c:dateAx>
      <c:valAx>
        <c:axId val="2950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481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36.770000000000003</c:v>
                </c:pt>
                <c:pt idx="1">
                  <c:v>37.78</c:v>
                </c:pt>
                <c:pt idx="2">
                  <c:v>41.02</c:v>
                </c:pt>
                <c:pt idx="3">
                  <c:v>39.97</c:v>
                </c:pt>
                <c:pt idx="4">
                  <c:v>44.46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555328"/>
        <c:axId val="29554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60.75</c:v>
                </c:pt>
                <c:pt idx="1">
                  <c:v>62.83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555328"/>
        <c:axId val="29554560"/>
      </c:lineChart>
      <c:dateAx>
        <c:axId val="29555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554560"/>
        <c:crosses val="autoZero"/>
        <c:auto val="1"/>
        <c:lblOffset val="100"/>
        <c:baseTimeUnit val="years"/>
      </c:dateAx>
      <c:valAx>
        <c:axId val="29554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555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352.79</c:v>
                </c:pt>
                <c:pt idx="1">
                  <c:v>308.60000000000002</c:v>
                </c:pt>
                <c:pt idx="2">
                  <c:v>267.38</c:v>
                </c:pt>
                <c:pt idx="3">
                  <c:v>300.25</c:v>
                </c:pt>
                <c:pt idx="4">
                  <c:v>274.81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178880"/>
        <c:axId val="29226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256</c:v>
                </c:pt>
                <c:pt idx="1">
                  <c:v>250.43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78880"/>
        <c:axId val="29226112"/>
      </c:lineChart>
      <c:dateAx>
        <c:axId val="29178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9226112"/>
        <c:crosses val="autoZero"/>
        <c:auto val="1"/>
        <c:lblOffset val="100"/>
        <c:baseTimeUnit val="years"/>
      </c:dateAx>
      <c:valAx>
        <c:axId val="29226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9178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C2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 x14ac:dyDescent="0.15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 x14ac:dyDescent="0.15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1" t="str">
        <f>データ!H6</f>
        <v>長野県　豊丘村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6864</v>
      </c>
      <c r="AM8" s="47"/>
      <c r="AN8" s="47"/>
      <c r="AO8" s="47"/>
      <c r="AP8" s="47"/>
      <c r="AQ8" s="47"/>
      <c r="AR8" s="47"/>
      <c r="AS8" s="47"/>
      <c r="AT8" s="43">
        <f>データ!S6</f>
        <v>76.790000000000006</v>
      </c>
      <c r="AU8" s="43"/>
      <c r="AV8" s="43"/>
      <c r="AW8" s="43"/>
      <c r="AX8" s="43"/>
      <c r="AY8" s="43"/>
      <c r="AZ8" s="43"/>
      <c r="BA8" s="43"/>
      <c r="BB8" s="43">
        <f>データ!T6</f>
        <v>89.39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50.33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3210</v>
      </c>
      <c r="AE10" s="47"/>
      <c r="AF10" s="47"/>
      <c r="AG10" s="47"/>
      <c r="AH10" s="47"/>
      <c r="AI10" s="47"/>
      <c r="AJ10" s="47"/>
      <c r="AK10" s="2"/>
      <c r="AL10" s="47">
        <f>データ!U6</f>
        <v>3438</v>
      </c>
      <c r="AM10" s="47"/>
      <c r="AN10" s="47"/>
      <c r="AO10" s="47"/>
      <c r="AP10" s="47"/>
      <c r="AQ10" s="47"/>
      <c r="AR10" s="47"/>
      <c r="AS10" s="47"/>
      <c r="AT10" s="43">
        <f>データ!V6</f>
        <v>1.71</v>
      </c>
      <c r="AU10" s="43"/>
      <c r="AV10" s="43"/>
      <c r="AW10" s="43"/>
      <c r="AX10" s="43"/>
      <c r="AY10" s="43"/>
      <c r="AZ10" s="43"/>
      <c r="BA10" s="43"/>
      <c r="BB10" s="43">
        <f>データ!W6</f>
        <v>2010.53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 x14ac:dyDescent="0.15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 x14ac:dyDescent="0.15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 x14ac:dyDescent="0.15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 x14ac:dyDescent="0.15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 x14ac:dyDescent="0.15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 x14ac:dyDescent="0.15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 x14ac:dyDescent="0.15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 x14ac:dyDescent="0.15">
      <c r="C83" s="2" t="s">
        <v>40</v>
      </c>
    </row>
    <row r="84" spans="1:78" x14ac:dyDescent="0.15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3" width="11.875" customWidth="1"/>
  </cols>
  <sheetData>
    <row r="1" spans="1:144" x14ac:dyDescent="0.15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 x14ac:dyDescent="0.15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 x14ac:dyDescent="0.15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 x14ac:dyDescent="0.15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 x14ac:dyDescent="0.15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 x14ac:dyDescent="0.15">
      <c r="A6" s="26" t="s">
        <v>95</v>
      </c>
      <c r="B6" s="31">
        <f>B7</f>
        <v>2015</v>
      </c>
      <c r="C6" s="31">
        <f t="shared" ref="C6:W6" si="3">C7</f>
        <v>204161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長野県　豊丘村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50.33</v>
      </c>
      <c r="P6" s="32">
        <f t="shared" si="3"/>
        <v>100</v>
      </c>
      <c r="Q6" s="32">
        <f t="shared" si="3"/>
        <v>3210</v>
      </c>
      <c r="R6" s="32">
        <f t="shared" si="3"/>
        <v>6864</v>
      </c>
      <c r="S6" s="32">
        <f t="shared" si="3"/>
        <v>76.790000000000006</v>
      </c>
      <c r="T6" s="32">
        <f t="shared" si="3"/>
        <v>89.39</v>
      </c>
      <c r="U6" s="32">
        <f t="shared" si="3"/>
        <v>3438</v>
      </c>
      <c r="V6" s="32">
        <f t="shared" si="3"/>
        <v>1.71</v>
      </c>
      <c r="W6" s="32">
        <f t="shared" si="3"/>
        <v>2010.53</v>
      </c>
      <c r="X6" s="33">
        <f>IF(X7="",NA(),X7)</f>
        <v>71.760000000000005</v>
      </c>
      <c r="Y6" s="33">
        <f t="shared" ref="Y6:AG6" si="4">IF(Y7="",NA(),Y7)</f>
        <v>71.819999999999993</v>
      </c>
      <c r="Z6" s="33">
        <f t="shared" si="4"/>
        <v>73.53</v>
      </c>
      <c r="AA6" s="33">
        <f t="shared" si="4"/>
        <v>70.92</v>
      </c>
      <c r="AB6" s="33">
        <f t="shared" si="4"/>
        <v>74.959999999999994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1764.87</v>
      </c>
      <c r="BK6" s="33">
        <f t="shared" si="7"/>
        <v>1622.51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36.770000000000003</v>
      </c>
      <c r="BQ6" s="33">
        <f t="shared" ref="BQ6:BY6" si="8">IF(BQ7="",NA(),BQ7)</f>
        <v>37.78</v>
      </c>
      <c r="BR6" s="33">
        <f t="shared" si="8"/>
        <v>41.02</v>
      </c>
      <c r="BS6" s="33">
        <f t="shared" si="8"/>
        <v>39.97</v>
      </c>
      <c r="BT6" s="33">
        <f t="shared" si="8"/>
        <v>44.46</v>
      </c>
      <c r="BU6" s="33">
        <f t="shared" si="8"/>
        <v>60.75</v>
      </c>
      <c r="BV6" s="33">
        <f t="shared" si="8"/>
        <v>62.83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352.79</v>
      </c>
      <c r="CB6" s="33">
        <f t="shared" ref="CB6:CJ6" si="9">IF(CB7="",NA(),CB7)</f>
        <v>308.60000000000002</v>
      </c>
      <c r="CC6" s="33">
        <f t="shared" si="9"/>
        <v>267.38</v>
      </c>
      <c r="CD6" s="33">
        <f t="shared" si="9"/>
        <v>300.25</v>
      </c>
      <c r="CE6" s="33">
        <f t="shared" si="9"/>
        <v>274.81</v>
      </c>
      <c r="CF6" s="33">
        <f t="shared" si="9"/>
        <v>256</v>
      </c>
      <c r="CG6" s="33">
        <f t="shared" si="9"/>
        <v>250.43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48.57</v>
      </c>
      <c r="CM6" s="33">
        <f t="shared" ref="CM6:CU6" si="10">IF(CM7="",NA(),CM7)</f>
        <v>54.76</v>
      </c>
      <c r="CN6" s="33">
        <f t="shared" si="10"/>
        <v>62.1</v>
      </c>
      <c r="CO6" s="33">
        <f t="shared" si="10"/>
        <v>58.71</v>
      </c>
      <c r="CP6" s="33">
        <f t="shared" si="10"/>
        <v>57.62</v>
      </c>
      <c r="CQ6" s="33">
        <f t="shared" si="10"/>
        <v>41.59</v>
      </c>
      <c r="CR6" s="33">
        <f t="shared" si="10"/>
        <v>42.31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98.22</v>
      </c>
      <c r="CX6" s="33">
        <f t="shared" ref="CX6:DF6" si="11">IF(CX7="",NA(),CX7)</f>
        <v>99.17</v>
      </c>
      <c r="CY6" s="33">
        <f t="shared" si="11"/>
        <v>99.11</v>
      </c>
      <c r="CZ6" s="33">
        <f t="shared" si="11"/>
        <v>99.91</v>
      </c>
      <c r="DA6" s="33">
        <f t="shared" si="11"/>
        <v>99.53</v>
      </c>
      <c r="DB6" s="33">
        <f t="shared" si="11"/>
        <v>80.47</v>
      </c>
      <c r="DC6" s="33">
        <f t="shared" si="11"/>
        <v>81.3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0.11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 x14ac:dyDescent="0.15">
      <c r="A7" s="26"/>
      <c r="B7" s="35">
        <v>2015</v>
      </c>
      <c r="C7" s="35">
        <v>204161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50.33</v>
      </c>
      <c r="P7" s="36">
        <v>100</v>
      </c>
      <c r="Q7" s="36">
        <v>3210</v>
      </c>
      <c r="R7" s="36">
        <v>6864</v>
      </c>
      <c r="S7" s="36">
        <v>76.790000000000006</v>
      </c>
      <c r="T7" s="36">
        <v>89.39</v>
      </c>
      <c r="U7" s="36">
        <v>3438</v>
      </c>
      <c r="V7" s="36">
        <v>1.71</v>
      </c>
      <c r="W7" s="36">
        <v>2010.53</v>
      </c>
      <c r="X7" s="36">
        <v>71.760000000000005</v>
      </c>
      <c r="Y7" s="36">
        <v>71.819999999999993</v>
      </c>
      <c r="Z7" s="36">
        <v>73.53</v>
      </c>
      <c r="AA7" s="36">
        <v>70.92</v>
      </c>
      <c r="AB7" s="36">
        <v>74.959999999999994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1764.87</v>
      </c>
      <c r="BK7" s="36">
        <v>1622.51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36.770000000000003</v>
      </c>
      <c r="BQ7" s="36">
        <v>37.78</v>
      </c>
      <c r="BR7" s="36">
        <v>41.02</v>
      </c>
      <c r="BS7" s="36">
        <v>39.97</v>
      </c>
      <c r="BT7" s="36">
        <v>44.46</v>
      </c>
      <c r="BU7" s="36">
        <v>60.75</v>
      </c>
      <c r="BV7" s="36">
        <v>62.83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352.79</v>
      </c>
      <c r="CB7" s="36">
        <v>308.60000000000002</v>
      </c>
      <c r="CC7" s="36">
        <v>267.38</v>
      </c>
      <c r="CD7" s="36">
        <v>300.25</v>
      </c>
      <c r="CE7" s="36">
        <v>274.81</v>
      </c>
      <c r="CF7" s="36">
        <v>256</v>
      </c>
      <c r="CG7" s="36">
        <v>250.43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48.57</v>
      </c>
      <c r="CM7" s="36">
        <v>54.76</v>
      </c>
      <c r="CN7" s="36">
        <v>62.1</v>
      </c>
      <c r="CO7" s="36">
        <v>58.71</v>
      </c>
      <c r="CP7" s="36">
        <v>57.62</v>
      </c>
      <c r="CQ7" s="36">
        <v>41.59</v>
      </c>
      <c r="CR7" s="36">
        <v>42.31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98.22</v>
      </c>
      <c r="CX7" s="36">
        <v>99.17</v>
      </c>
      <c r="CY7" s="36">
        <v>99.11</v>
      </c>
      <c r="CZ7" s="36">
        <v>99.91</v>
      </c>
      <c r="DA7" s="36">
        <v>99.53</v>
      </c>
      <c r="DB7" s="36">
        <v>80.47</v>
      </c>
      <c r="DC7" s="36">
        <v>81.3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0.11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 x14ac:dyDescent="0.15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 x14ac:dyDescent="0.15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 x14ac:dyDescent="0.15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PC030</cp:lastModifiedBy>
  <dcterms:created xsi:type="dcterms:W3CDTF">2017-02-08T03:01:10Z</dcterms:created>
  <dcterms:modified xsi:type="dcterms:W3CDTF">2017-03-19T02:56:02Z</dcterms:modified>
</cp:coreProperties>
</file>