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c103\Documents\01 業務\★調査・回答\0313財政状況資料集\【財政状況資料集】_204161_豊丘村_2023\"/>
    </mc:Choice>
  </mc:AlternateContent>
  <xr:revisionPtr revIDLastSave="0" documentId="13_ncr:1_{BB2D9B25-FCD0-49DC-A9ED-34A43D06D904}" xr6:coauthVersionLast="47" xr6:coauthVersionMax="47" xr10:uidLastSave="{00000000-0000-0000-0000-000000000000}"/>
  <bookViews>
    <workbookView xWindow="-120" yWindow="-120" windowWidth="29040" windowHeight="1584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<sst xmlns="http://schemas.openxmlformats.org/spreadsheetml/2006/main" count="1148" uniqueCount="569">
  <si>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</si>
  <si>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</si>
  <si>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</si>
  <si>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</si>
  <si>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</si>
  <si>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</si>
  <si>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</si>
  <si>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</si>
  <si>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</si>
  <si>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</si>
  <si>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</si>
  <si>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</si>
  <si>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</si>
  <si>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</si>
  <si>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</si>
  <si>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</si>
  <si>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</si>
  <si>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</si>
  <si>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</si>
  <si>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</si>
  <si>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</si>
  <si>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</si>
  <si>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</si>
  <si>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</si>
  <si>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</si>
  <si>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</si>
  <si>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</si>
  <si>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</si>
  <si>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</si>
  <si>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</si>
  <si>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</si>
  <si>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</si>
  <si>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</si>
  <si>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</si>
  <si>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</si>
  <si>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</si>
  <si>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</si>
  <si>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</si>
  <si>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</si>
  <si>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</si>
  <si>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</si>
  <si>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</si>
  <si>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</si>
  <si>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</si>
  <si>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</si>
  <si>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</si>
  <si>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</si>
  <si>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</si>
  <si>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</si>
  <si>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</si>
  <si>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</si>
  <si>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</si>
  <si>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</si>
  <si>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</si>
  <si>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</si>
  <si>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</si>
  <si>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</si>
  <si>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</si>
  <si>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</si>
  <si>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</si>
  <si>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</si>
  <si>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</si>
  <si>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</si>
  <si>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</si>
  <si>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</si>
  <si>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</si>
  <si>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</si>
  <si>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</si>
  <si>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</si>
  <si>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</si>
  <si>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</si>
  <si>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</si>
  <si>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</si>
  <si>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</si>
  <si>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</si>
  <si>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</si>
  <si>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</si>
  <si>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</si>
  <si>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</si>
  <si>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</si>
  <si>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</si>
  <si>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</si>
  <si>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</si>
  <si>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</si>
  <si>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</si>
  <si>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</si>
  <si>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</si>
  <si>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</si>
  <si>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</si>
  <si>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</si>
  <si>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</si>
  <si>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</si>
  <si>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</si>
  <si>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</si>
  <si>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</si>
  <si>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</si>
  <si>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</si>
  <si>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</si>
  <si>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</si>
  <si>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</si>
  <si>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</si>
  <si>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</si>
  <si>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</si>
  <si>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</si>
  <si>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</si>
  <si>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</si>
  <si>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</si>
  <si>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</si>
  <si>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</si>
  <si>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</si>
  <si>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</si>
  <si>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</si>
  <si>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</si>
  <si>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</si>
  <si>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</si>
  <si>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</si>
  <si>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</si>
  <si>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</si>
  <si>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</si>
  <si>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</si>
  <si>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</si>
  <si>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</si>
  <si>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</si>
  <si>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</si>
  <si>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</si>
  <si>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</si>
  <si>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</si>
  <si>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</si>
  <si>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</si>
  <si>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</si>
  <si>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</si>
  <si>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</si>
  <si>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</si>
  <si>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</si>
  <si>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</si>
  <si>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</si>
  <si>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</si>
  <si>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</si>
  <si>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</si>
  <si>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</si>
  <si>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</si>
  <si>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</si>
  <si>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</si>
  <si>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</si>
  <si>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</si>
  <si>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</si>
  <si>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</si>
  <si>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</si>
  <si>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</si>
  <si>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</si>
  <si>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</si>
  <si>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</si>
  <si>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</si>
  <si>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</si>
  <si>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</si>
  <si>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</si>
  <si>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</si>
  <si>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</si>
  <si>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</si>
  <si>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</si>
  <si>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</si>
  <si>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</si>
  <si>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</si>
  <si>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</si>
  <si>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</si>
  <si>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</si>
  <si>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</si>
  <si>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</si>
  <si>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</si>
  <si>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</si>
  <si>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</si>
  <si>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</si>
  <si>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</si>
  <si>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</si>
  <si>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</si>
  <si>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</si>
  <si>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</si>
  <si>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</si>
  <si>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</si>
  <si>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</si>
  <si>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</si>
  <si>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</si>
  <si>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</si>
  <si>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</si>
  <si>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</si>
  <si>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</si>
  <si>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</si>
  <si>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</si>
  <si>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</si>
  <si>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</si>
  <si>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</si>
  <si>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</si>
  <si>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</si>
  <si>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</si>
  <si>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</si>
  <si>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</si>
  <si>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</si>
  <si>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</si>
  <si>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</si>
  <si>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</si>
  <si>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</si>
  <si>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</si>
  <si>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</si>
  <si>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</si>
  <si>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長野県豊丘村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</si>
  <si>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</si>
  <si>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</si>
  <si>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</si>
  <si>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</si>
  <si>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</si>
  <si>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</si>
  <si>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</si>
  <si>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</si>
  <si>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</si>
  <si>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</si>
  <si>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</si>
  <si>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</si>
  <si>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</si>
  <si>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</si>
  <si>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</si>
  <si>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</si>
  <si>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</si>
  <si>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</si>
  <si>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</si>
  <si>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</si>
  <si>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</si>
  <si>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</si>
  <si>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</si>
  <si>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</si>
  <si>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</si>
  <si>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</si>
  <si>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</si>
  <si>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</si>
  <si>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</si>
  <si>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</si>
  <si>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</si>
  <si>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</si>
  <si>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</si>
  <si>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</si>
  <si>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</si>
  <si>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</si>
  <si>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</si>
  <si>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</si>
  <si>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</si>
  <si>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</si>
  <si>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</si>
  <si>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</si>
  <si>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</si>
  <si>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</si>
  <si>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</si>
  <si>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</si>
  <si>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</si>
  <si>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</si>
  <si>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</si>
  <si>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</si>
  <si>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</si>
  <si>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</si>
  <si>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</si>
  <si>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</si>
  <si>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</si>
  <si>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</si>
  <si>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</si>
  <si>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</si>
  <si>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</si>
  <si>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</si>
  <si>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</si>
  <si>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</si>
  <si>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</si>
  <si>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</si>
  <si>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</si>
  <si>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</si>
  <si>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</si>
  <si>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</si>
  <si>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</si>
  <si>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</si>
  <si>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</si>
  <si>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</si>
  <si>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</si>
  <si>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</si>
  <si>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</si>
  <si>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</si>
  <si>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</si>
  <si>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</si>
  <si>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</si>
  <si>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</si>
  <si>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</si>
  <si>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</si>
  <si>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</si>
  <si>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</si>
  <si>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</si>
  <si>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</si>
  <si>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</si>
  <si>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</si>
  <si>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</si>
  <si>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</si>
  <si>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</si>
  <si>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</si>
  <si>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</si>
  <si>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</si>
  <si>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</si>
  <si>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</si>
  <si>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</si>
  <si>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</si>
  <si>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</si>
  <si>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</si>
  <si>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</si>
  <si>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</si>
  <si>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</si>
  <si>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</si>
  <si>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</si>
  <si>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</si>
  <si>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</si>
  <si>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</si>
  <si>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</si>
  <si>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</si>
  <si>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</si>
  <si>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</si>
  <si>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</si>
  <si>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</si>
  <si>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</si>
  <si>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</si>
  <si>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</si>
  <si>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</si>
  <si>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</si>
  <si>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</si>
  <si>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</si>
  <si>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</si>
  <si>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</si>
  <si>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</si>
  <si>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</si>
  <si>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</si>
  <si>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</si>
  <si>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</si>
  <si>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</si>
  <si>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</si>
  <si>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</si>
  <si>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</si>
  <si>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</si>
  <si>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</si>
  <si>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</si>
  <si>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</si>
  <si>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</si>
  <si>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</si>
  <si>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</si>
  <si>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</si>
  <si>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</si>
  <si>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</si>
  <si>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</si>
  <si>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</si>
  <si>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</si>
  <si>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</si>
  <si>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</si>
  <si>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</si>
  <si>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</si>
  <si>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</si>
  <si>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長野県豊丘村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</si>
  <si>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</si>
  <si>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</si>
  <si>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</si>
  <si>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</si>
  <si>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</si>
  <si>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</si>
  <si>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</si>
  <si>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</si>
  <si>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</si>
  <si>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</si>
  <si>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</si>
  <si>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</si>
  <si>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</si>
  <si>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</si>
  <si>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</si>
  <si>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</si>
  <si>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</si>
  <si>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</si>
  <si>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</si>
  <si>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</si>
  <si>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</si>
  <si>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</si>
  <si>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</si>
  <si>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</si>
  <si>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</si>
  <si>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</si>
  <si>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</si>
  <si>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</si>
  <si>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</si>
  <si>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</si>
  <si>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</si>
  <si>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</si>
  <si>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</si>
  <si>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</si>
  <si>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</si>
  <si>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</si>
  <si>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</si>
  <si>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</si>
  <si>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</si>
  <si>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</si>
  <si>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</si>
  <si>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</si>
  <si>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</si>
  <si>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</si>
  <si>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</si>
  <si>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</si>
  <si>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</si>
  <si>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</si>
  <si>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</si>
  <si>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</si>
  <si>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</si>
  <si>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</si>
  <si>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</si>
  <si>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</si>
  <si>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</si>
  <si>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</si>
  <si>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</si>
  <si>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</si>
  <si>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</si>
  <si>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</si>
  <si>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</si>
  <si>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</si>
  <si>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</si>
  <si>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</si>
  <si>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</si>
  <si>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</si>
  <si>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</si>
  <si>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</si>
  <si>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</si>
  <si>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</si>
  <si>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</si>
  <si>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</si>
  <si>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</si>
  <si>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</si>
  <si>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</si>
  <si>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</si>
  <si>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</si>
  <si>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</si>
  <si>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</si>
  <si>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</si>
  <si>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</si>
  <si>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</si>
  <si>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</si>
  <si>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</si>
  <si>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</si>
  <si>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</si>
  <si>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</si>
  <si>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</si>
  <si>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</si>
  <si>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</si>
  <si>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</si>
  <si>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</si>
  <si>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</si>
  <si>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</si>
  <si>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</si>
  <si>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</si>
  <si>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</si>
  <si>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</si>
  <si>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</si>
  <si>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</si>
  <si>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</si>
  <si>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</si>
  <si>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</si>
  <si>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</si>
  <si>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</si>
  <si>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</si>
  <si>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</si>
  <si>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</si>
  <si>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</si>
  <si>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</si>
  <si>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</si>
  <si>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</si>
  <si>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</si>
  <si>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</si>
  <si>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</si>
  <si>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</si>
  <si>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</si>
  <si>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</si>
  <si>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</si>
  <si>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</si>
  <si>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</si>
  <si>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</si>
  <si>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</si>
  <si>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</si>
  <si>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</si>
  <si>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</si>
  <si>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</si>
  <si>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</si>
  <si>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</si>
  <si>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</si>
  <si>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</si>
  <si>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</si>
  <si>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</si>
  <si>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</si>
  <si>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</si>
  <si>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</si>
  <si>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</si>
  <si>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</si>
  <si>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</si>
  <si>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</si>
  <si>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</si>
  <si>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</si>
  <si>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</si>
  <si>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</si>
  <si>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</si>
  <si>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</si>
  <si>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</si>
  <si>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</si>
  <si>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</si>
  <si>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</si>
  <si>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</si>
  <si>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</si>
  <si>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</si>
  <si>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</si>
  <si>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</si>
  <si>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</si>
  <si>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</si>
  <si>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</si>
  <si>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</si>
  <si>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</si>
  <si>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</si>
  <si>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</si>
  <si>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</si>
  <si>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</si>
  <si>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</si>
  <si>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</si>
  <si>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</si>
  <si>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</si>
  <si>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</si>
  <si>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</si>
  <si>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</si>
  <si>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</si>
  <si>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</si>
  <si>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</si>
  <si>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4.36</t>
  </si>
  <si>
    <t>▲ 19.17</t>
  </si>
  <si>
    <t>一般会計</t>
  </si>
  <si>
    <t>水道事業会計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</si>
  <si>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</si>
  <si>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</si>
  <si>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</si>
  <si>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</si>
  <si>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</si>
  <si>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</si>
  <si>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</si>
  <si>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</si>
  <si>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</si>
  <si>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</si>
  <si>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</si>
  <si>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南信州広域連合（一般会計）</t>
    <rPh sb="0" eb="1">
      <t>ミナミ</t>
    </rPh>
    <rPh sb="1" eb="3">
      <t>シンシュウ</t>
    </rPh>
    <rPh sb="3" eb="5">
      <t>コウイキ</t>
    </rPh>
    <rPh sb="5" eb="7">
      <t>レンゴウ</t>
    </rPh>
    <phoneticPr fontId="39"/>
  </si>
  <si>
    <t>南信州広域連合（南信州広域振興基金特別会計）</t>
    <rPh sb="8" eb="9">
      <t>ミナミ</t>
    </rPh>
    <rPh sb="9" eb="11">
      <t>シンシュウ</t>
    </rPh>
    <rPh sb="11" eb="13">
      <t>コウイキ</t>
    </rPh>
    <rPh sb="13" eb="15">
      <t>シンコウ</t>
    </rPh>
    <rPh sb="15" eb="17">
      <t>キキン</t>
    </rPh>
    <rPh sb="17" eb="19">
      <t>トクベツ</t>
    </rPh>
    <rPh sb="19" eb="21">
      <t>カイケイ</t>
    </rPh>
    <phoneticPr fontId="39"/>
  </si>
  <si>
    <t>南信州広域連合（飯田広域消防特別会計）</t>
    <rPh sb="8" eb="10">
      <t>イイダ</t>
    </rPh>
    <rPh sb="10" eb="12">
      <t>コウイキ</t>
    </rPh>
    <rPh sb="12" eb="14">
      <t>ショウボウ</t>
    </rPh>
    <rPh sb="14" eb="16">
      <t>トクベツ</t>
    </rPh>
    <rPh sb="16" eb="18">
      <t>カイケイ</t>
    </rPh>
    <phoneticPr fontId="39"/>
  </si>
  <si>
    <t>南信州広域連合（稲葉クリーンセンター特別会計）</t>
    <rPh sb="8" eb="10">
      <t>イナバ</t>
    </rPh>
    <rPh sb="18" eb="20">
      <t>トクベツ</t>
    </rPh>
    <rPh sb="20" eb="22">
      <t>カイケイ</t>
    </rPh>
    <phoneticPr fontId="39"/>
  </si>
  <si>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9"/>
  </si>
  <si>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9"/>
  </si>
  <si>
    <t>下伊那郡町村総合事務組合</t>
    <rPh sb="0" eb="4">
      <t>シモイナグン</t>
    </rPh>
    <rPh sb="4" eb="6">
      <t>チョウソン</t>
    </rPh>
    <rPh sb="6" eb="8">
      <t>ソウゴウ</t>
    </rPh>
    <rPh sb="8" eb="10">
      <t>ジム</t>
    </rPh>
    <rPh sb="10" eb="12">
      <t>クミアイ</t>
    </rPh>
    <phoneticPr fontId="39"/>
  </si>
  <si>
    <t>下伊那自治センター組合</t>
    <rPh sb="0" eb="3">
      <t>シモイナ</t>
    </rPh>
    <rPh sb="3" eb="5">
      <t>ジチ</t>
    </rPh>
    <rPh sb="9" eb="11">
      <t>クミアイ</t>
    </rPh>
    <phoneticPr fontId="39"/>
  </si>
  <si>
    <t>下伊那郡土木技術センター組合</t>
    <rPh sb="0" eb="4">
      <t>シモイナグン</t>
    </rPh>
    <rPh sb="4" eb="6">
      <t>ドボク</t>
    </rPh>
    <rPh sb="6" eb="8">
      <t>ギジュツ</t>
    </rPh>
    <rPh sb="12" eb="14">
      <t>クミアイ</t>
    </rPh>
    <phoneticPr fontId="39"/>
  </si>
  <si>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39"/>
  </si>
  <si>
    <t>長野県市町村自治振興組合</t>
    <rPh sb="0" eb="3">
      <t>ナガ</t>
    </rPh>
    <rPh sb="3" eb="6">
      <t>シチョ</t>
    </rPh>
    <rPh sb="6" eb="8">
      <t>ジチ</t>
    </rPh>
    <rPh sb="8" eb="10">
      <t>シンコウ</t>
    </rPh>
    <rPh sb="10" eb="12">
      <t>クミ</t>
    </rPh>
    <phoneticPr fontId="39"/>
  </si>
  <si>
    <t>長野県後期高齢者医療広域連合（一般会計）</t>
    <rPh sb="0" eb="3">
      <t>ナガ</t>
    </rPh>
    <rPh sb="3" eb="10">
      <t>コウキ</t>
    </rPh>
    <rPh sb="10" eb="14">
      <t>コウイ</t>
    </rPh>
    <rPh sb="15" eb="19">
      <t>イカ</t>
    </rPh>
    <phoneticPr fontId="39"/>
  </si>
  <si>
    <t>長野県後期高齢者医療広域連合（後期高齢者医療特別会計）</t>
    <rPh sb="0" eb="3">
      <t>ナガ</t>
    </rPh>
    <rPh sb="3" eb="10">
      <t>コウキ</t>
    </rPh>
    <rPh sb="10" eb="14">
      <t>コウイ</t>
    </rPh>
    <rPh sb="15" eb="22">
      <t>コウキ</t>
    </rPh>
    <rPh sb="22" eb="26">
      <t>トカ</t>
    </rPh>
    <phoneticPr fontId="39"/>
  </si>
  <si>
    <t>下伊那北部総合事務組合（一般会計）</t>
    <rPh sb="0" eb="3">
      <t>シモイナ</t>
    </rPh>
    <rPh sb="3" eb="5">
      <t>ホクブ</t>
    </rPh>
    <rPh sb="5" eb="7">
      <t>ソウ</t>
    </rPh>
    <rPh sb="7" eb="9">
      <t>ジム</t>
    </rPh>
    <rPh sb="9" eb="11">
      <t>クミ</t>
    </rPh>
    <rPh sb="12" eb="16">
      <t>イカ</t>
    </rPh>
    <phoneticPr fontId="39"/>
  </si>
  <si>
    <t>下伊那北部総合事務組合（特別会計）</t>
    <rPh sb="12" eb="16">
      <t>トカ</t>
    </rPh>
    <phoneticPr fontId="2"/>
  </si>
  <si>
    <t>長野県地方税滞納整理機構</t>
    <rPh sb="0" eb="3">
      <t>ナガ</t>
    </rPh>
    <rPh sb="3" eb="6">
      <t>チホウゼイ</t>
    </rPh>
    <rPh sb="6" eb="8">
      <t>タイノウ</t>
    </rPh>
    <rPh sb="8" eb="10">
      <t>セイリ</t>
    </rPh>
    <rPh sb="10" eb="12">
      <t>キコウ</t>
    </rPh>
    <phoneticPr fontId="2"/>
  </si>
  <si>
    <t>㈱豊かな丘</t>
    <rPh sb="1" eb="2">
      <t>ユタ</t>
    </rPh>
    <rPh sb="4" eb="5">
      <t>オカ</t>
    </rPh>
    <phoneticPr fontId="2"/>
  </si>
  <si>
    <t>-</t>
    <phoneticPr fontId="2"/>
  </si>
  <si>
    <t>公共施設等維持整備基金</t>
    <rPh sb="0" eb="2">
      <t>コウキョウ</t>
    </rPh>
    <rPh sb="2" eb="4">
      <t>シセツ</t>
    </rPh>
    <rPh sb="4" eb="5">
      <t>ナド</t>
    </rPh>
    <rPh sb="5" eb="7">
      <t>イジ</t>
    </rPh>
    <rPh sb="7" eb="9">
      <t>セイビ</t>
    </rPh>
    <rPh sb="9" eb="11">
      <t>キキン</t>
    </rPh>
    <phoneticPr fontId="5"/>
  </si>
  <si>
    <t>ふるさと納税寄附金基金</t>
    <rPh sb="4" eb="6">
      <t>ノウゼイ</t>
    </rPh>
    <rPh sb="6" eb="9">
      <t>キフキン</t>
    </rPh>
    <rPh sb="9" eb="11">
      <t>キキン</t>
    </rPh>
    <phoneticPr fontId="2"/>
  </si>
  <si>
    <t>ふるさと創生基金</t>
    <rPh sb="4" eb="6">
      <t>ソウセイ</t>
    </rPh>
    <rPh sb="6" eb="8">
      <t>キキン</t>
    </rPh>
    <phoneticPr fontId="2"/>
  </si>
  <si>
    <t>スポーツ振興基金</t>
    <rPh sb="4" eb="6">
      <t>シンコウ</t>
    </rPh>
    <rPh sb="6" eb="8">
      <t>キキン</t>
    </rPh>
    <phoneticPr fontId="2"/>
  </si>
  <si>
    <t>森林環境整備基金</t>
    <rPh sb="0" eb="2">
      <t>シンリン</t>
    </rPh>
    <rPh sb="2" eb="4">
      <t>カンキョウ</t>
    </rPh>
    <rPh sb="4" eb="6">
      <t>セイビ</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</si>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</sst>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122054</c:v>
                </c:pt>
                <c:pt idx="3">
                  <c:v>111644</c:v>
                </c:pt>
                <c:pt idx="4">
                  <c:v>127917</c:v>
                </c:pt>
              </c:numCache>
            </c:numRef>
          </c:val>
          <c:smooth val="0"/>
          <c:extLst>
            <c:ext xmlns:c16="http://schemas.microsoft.com/office/drawing/2014/chart" uri="{C3380CC4-5D6E-409C-BE32-E72D297353CC}">
              <c16:uniqueId val="{00000000-23D9-4899-8833-6D45476027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130227</c:v>
                </c:pt>
                <c:pt idx="1">
                  <c:v>194570</c:v>
                </c:pt>
                <c:pt idx="2">
                  <c:v>100429</c:v>
                </c:pt>
                <c:pt idx="3">
                  <c:v>160549</c:v>
                </c:pt>
                <c:pt idx="4">
                  <c:v>133518</c:v>
                </c:pt>
              </c:numCache>
            </c:numRef>
          </c:val>
          <c:smooth val="0"/>
          <c:extLst>
            <c:ext xmlns:c16="http://schemas.microsoft.com/office/drawing/2014/chart" uri="{C3380CC4-5D6E-409C-BE32-E72D297353CC}">
              <c16:uniqueId val="{00000001-23D9-4899-8833-6D45476027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24.7</c:v>
                </c:pt>
                <c:pt idx="1">
                  <c:v>32.450000000000003</c:v>
                </c:pt>
                <c:pt idx="2">
                  <c:v>36.020000000000003</c:v>
                </c:pt>
                <c:pt idx="3">
                  <c:v>17.72</c:v>
                </c:pt>
                <c:pt idx="4">
                  <c:v>19.59</c:v>
                </c:pt>
              </c:numCache>
            </c:numRef>
          </c:val>
          <c:extLst>
            <c:ext xmlns:c16="http://schemas.microsoft.com/office/drawing/2014/chart" uri="{C3380CC4-5D6E-409C-BE32-E72D297353CC}">
              <c16:uniqueId val="{00000000-A464-461B-8C3C-9A0326D681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46.74</c:v>
                </c:pt>
                <c:pt idx="1">
                  <c:v>43.33</c:v>
                </c:pt>
                <c:pt idx="2">
                  <c:v>50.68</c:v>
                </c:pt>
                <c:pt idx="3">
                  <c:v>52.08</c:v>
                </c:pt>
                <c:pt idx="4">
                  <c:v>51.25</c:v>
                </c:pt>
              </c:numCache>
            </c:numRef>
          </c:val>
          <c:extLst>
            <c:ext xmlns:c16="http://schemas.microsoft.com/office/drawing/2014/chart" uri="{C3380CC4-5D6E-409C-BE32-E72D297353CC}">
              <c16:uniqueId val="{00000001-A464-461B-8C3C-9A0326D681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-4.3600000000000003</c:v>
                </c:pt>
                <c:pt idx="1">
                  <c:v>9.85</c:v>
                </c:pt>
                <c:pt idx="2">
                  <c:v>15.83</c:v>
                </c:pt>
                <c:pt idx="3">
                  <c:v>-19.170000000000002</c:v>
                </c:pt>
                <c:pt idx="4">
                  <c:v>2.3199999999999998</c:v>
                </c:pt>
              </c:numCache>
            </c:numRef>
          </c:val>
          <c:smooth val="0"/>
          <c:extLst>
            <c:ext xmlns:c16="http://schemas.microsoft.com/office/drawing/2014/chart" uri="{C3380CC4-5D6E-409C-BE32-E72D297353CC}">
              <c16:uniqueId val="{00000002-A464-461B-8C3C-9A0326D681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86-4AC7-8980-393199DE1A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86-4AC7-8980-393199DE1A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86-4AC7-8980-393199DE1A5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786-4AC7-8980-393199DE1A5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786-4AC7-8980-393199DE1A5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5</c:v>
                </c:pt>
                <c:pt idx="2">
                  <c:v>#N/A</c:v>
                </c:pt>
                <c:pt idx="3">
                  <c:v>4.57</c:v>
                </c:pt>
                <c:pt idx="4">
                  <c:v>#N/A</c:v>
                </c:pt>
                <c:pt idx="5">
                  <c:v>4.09</c:v>
                </c:pt>
                <c:pt idx="6">
                  <c:v>#N/A</c:v>
                </c:pt>
                <c:pt idx="7">
                  <c:v>3.87</c:v>
                </c:pt>
                <c:pt idx="8">
                  <c:v>#N/A</c:v>
                </c:pt>
                <c:pt idx="9">
                  <c:v>3.43</c:v>
                </c:pt>
              </c:numCache>
            </c:numRef>
          </c:val>
          <c:extLst>
            <c:ext xmlns:c16="http://schemas.microsoft.com/office/drawing/2014/chart" uri="{C3380CC4-5D6E-409C-BE32-E72D297353CC}">
              <c16:uniqueId val="{00000005-5786-4AC7-8980-393199DE1A5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1.53</c:v>
                </c:pt>
                <c:pt idx="2">
                  <c:v>#N/A</c:v>
                </c:pt>
                <c:pt idx="3">
                  <c:v>2.1800000000000002</c:v>
                </c:pt>
                <c:pt idx="4">
                  <c:v>#N/A</c:v>
                </c:pt>
                <c:pt idx="5">
                  <c:v>2.13</c:v>
                </c:pt>
                <c:pt idx="6">
                  <c:v>#N/A</c:v>
                </c:pt>
                <c:pt idx="7">
                  <c:v>2.33</c:v>
                </c:pt>
                <c:pt idx="8">
                  <c:v>#N/A</c:v>
                </c:pt>
                <c:pt idx="9">
                  <c:v>3.7</c:v>
                </c:pt>
              </c:numCache>
            </c:numRef>
          </c:val>
          <c:extLst>
            <c:ext xmlns:c16="http://schemas.microsoft.com/office/drawing/2014/chart" uri="{C3380CC4-5D6E-409C-BE32-E72D297353CC}">
              <c16:uniqueId val="{00000006-5786-4AC7-8980-393199DE1A5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3.03</c:v>
                </c:pt>
                <c:pt idx="2">
                  <c:v>#N/A</c:v>
                </c:pt>
                <c:pt idx="3">
                  <c:v>4.91</c:v>
                </c:pt>
                <c:pt idx="4">
                  <c:v>#N/A</c:v>
                </c:pt>
                <c:pt idx="5">
                  <c:v>4.7300000000000004</c:v>
                </c:pt>
                <c:pt idx="6">
                  <c:v>#N/A</c:v>
                </c:pt>
                <c:pt idx="7">
                  <c:v>5.6</c:v>
                </c:pt>
                <c:pt idx="8">
                  <c:v>#N/A</c:v>
                </c:pt>
                <c:pt idx="9">
                  <c:v>6.28</c:v>
                </c:pt>
              </c:numCache>
            </c:numRef>
          </c:val>
          <c:extLst>
            <c:ext xmlns:c16="http://schemas.microsoft.com/office/drawing/2014/chart" uri="{C3380CC4-5D6E-409C-BE32-E72D297353CC}">
              <c16:uniqueId val="{00000007-5786-4AC7-8980-393199DE1A5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8.1</c:v>
                </c:pt>
                <c:pt idx="2">
                  <c:v>#N/A</c:v>
                </c:pt>
                <c:pt idx="3">
                  <c:v>7.83</c:v>
                </c:pt>
                <c:pt idx="4">
                  <c:v>#N/A</c:v>
                </c:pt>
                <c:pt idx="5">
                  <c:v>3.76</c:v>
                </c:pt>
                <c:pt idx="6">
                  <c:v>#N/A</c:v>
                </c:pt>
                <c:pt idx="7">
                  <c:v>8.2200000000000006</c:v>
                </c:pt>
                <c:pt idx="8">
                  <c:v>#N/A</c:v>
                </c:pt>
                <c:pt idx="9">
                  <c:v>8.5399999999999991</c:v>
                </c:pt>
              </c:numCache>
            </c:numRef>
          </c:val>
          <c:extLst>
            <c:ext xmlns:c16="http://schemas.microsoft.com/office/drawing/2014/chart" uri="{C3380CC4-5D6E-409C-BE32-E72D297353CC}">
              <c16:uniqueId val="{00000008-5786-4AC7-8980-393199DE1A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24.7</c:v>
                </c:pt>
                <c:pt idx="2">
                  <c:v>#N/A</c:v>
                </c:pt>
                <c:pt idx="3">
                  <c:v>32.450000000000003</c:v>
                </c:pt>
                <c:pt idx="4">
                  <c:v>#N/A</c:v>
                </c:pt>
                <c:pt idx="5">
                  <c:v>36.01</c:v>
                </c:pt>
                <c:pt idx="6">
                  <c:v>#N/A</c:v>
                </c:pt>
                <c:pt idx="7">
                  <c:v>17.71</c:v>
                </c:pt>
                <c:pt idx="8">
                  <c:v>#N/A</c:v>
                </c:pt>
                <c:pt idx="9">
                  <c:v>19.579999999999998</c:v>
                </c:pt>
              </c:numCache>
            </c:numRef>
          </c:val>
          <c:extLst>
            <c:ext xmlns:c16="http://schemas.microsoft.com/office/drawing/2014/chart" uri="{C3380CC4-5D6E-409C-BE32-E72D297353CC}">
              <c16:uniqueId val="{00000009-5786-4AC7-8980-393199DE1A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394</c:v>
                </c:pt>
                <c:pt idx="5">
                  <c:v>398</c:v>
                </c:pt>
                <c:pt idx="8">
                  <c:v>389</c:v>
                </c:pt>
                <c:pt idx="11">
                  <c:v>362</c:v>
                </c:pt>
                <c:pt idx="14">
                  <c:v>350</c:v>
                </c:pt>
              </c:numCache>
            </c:numRef>
          </c:val>
          <c:extLst>
            <c:ext xmlns:c16="http://schemas.microsoft.com/office/drawing/2014/chart" uri="{C3380CC4-5D6E-409C-BE32-E72D297353CC}">
              <c16:uniqueId val="{00000000-2F33-4E0C-AF93-32D52C26A8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33-4E0C-AF93-32D52C26A8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33-4E0C-AF93-32D52C26A8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11</c:v>
                </c:pt>
                <c:pt idx="6">
                  <c:v>13</c:v>
                </c:pt>
                <c:pt idx="9">
                  <c:v>14</c:v>
                </c:pt>
                <c:pt idx="12">
                  <c:v>13</c:v>
                </c:pt>
              </c:numCache>
            </c:numRef>
          </c:val>
          <c:extLst>
            <c:ext xmlns:c16="http://schemas.microsoft.com/office/drawing/2014/chart" uri="{C3380CC4-5D6E-409C-BE32-E72D297353CC}">
              <c16:uniqueId val="{00000003-2F33-4E0C-AF93-32D52C26A8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202</c:v>
                </c:pt>
                <c:pt idx="3">
                  <c:v>207</c:v>
                </c:pt>
                <c:pt idx="6">
                  <c:v>205</c:v>
                </c:pt>
                <c:pt idx="9">
                  <c:v>187</c:v>
                </c:pt>
                <c:pt idx="12">
                  <c:v>172</c:v>
                </c:pt>
              </c:numCache>
            </c:numRef>
          </c:val>
          <c:extLst>
            <c:ext xmlns:c16="http://schemas.microsoft.com/office/drawing/2014/chart" uri="{C3380CC4-5D6E-409C-BE32-E72D297353CC}">
              <c16:uniqueId val="{00000004-2F33-4E0C-AF93-32D52C26A8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33-4E0C-AF93-32D52C26A8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33-4E0C-AF93-32D52C26A8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368</c:v>
                </c:pt>
                <c:pt idx="3">
                  <c:v>419</c:v>
                </c:pt>
                <c:pt idx="6">
                  <c:v>450</c:v>
                </c:pt>
                <c:pt idx="9">
                  <c:v>484</c:v>
                </c:pt>
                <c:pt idx="12">
                  <c:v>479</c:v>
                </c:pt>
              </c:numCache>
            </c:numRef>
          </c:val>
          <c:extLst>
            <c:ext xmlns:c16="http://schemas.microsoft.com/office/drawing/2014/chart" uri="{C3380CC4-5D6E-409C-BE32-E72D297353CC}">
              <c16:uniqueId val="{00000007-2F33-4E0C-AF93-32D52C26A8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179</c:v>
                </c:pt>
                <c:pt idx="2">
                  <c:v>#N/A</c:v>
                </c:pt>
                <c:pt idx="3">
                  <c:v>#N/A</c:v>
                </c:pt>
                <c:pt idx="4">
                  <c:v>239</c:v>
                </c:pt>
                <c:pt idx="5">
                  <c:v>#N/A</c:v>
                </c:pt>
                <c:pt idx="6">
                  <c:v>#N/A</c:v>
                </c:pt>
                <c:pt idx="7">
                  <c:v>279</c:v>
                </c:pt>
                <c:pt idx="8">
                  <c:v>#N/A</c:v>
                </c:pt>
                <c:pt idx="9">
                  <c:v>#N/A</c:v>
                </c:pt>
                <c:pt idx="10">
                  <c:v>323</c:v>
                </c:pt>
                <c:pt idx="11">
                  <c:v>#N/A</c:v>
                </c:pt>
                <c:pt idx="12">
                  <c:v>#N/A</c:v>
                </c:pt>
                <c:pt idx="13">
                  <c:v>314</c:v>
                </c:pt>
                <c:pt idx="14">
                  <c:v>#N/A</c:v>
                </c:pt>
              </c:numCache>
            </c:numRef>
          </c:val>
          <c:smooth val="0"/>
          <c:extLst>
            <c:ext xmlns:c16="http://schemas.microsoft.com/office/drawing/2014/chart" uri="{C3380CC4-5D6E-409C-BE32-E72D297353CC}">
              <c16:uniqueId val="{00000008-2F33-4E0C-AF93-32D52C26A8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3421</c:v>
                </c:pt>
                <c:pt idx="5">
                  <c:v>3461</c:v>
                </c:pt>
                <c:pt idx="8">
                  <c:v>3394</c:v>
                </c:pt>
                <c:pt idx="11">
                  <c:v>3273</c:v>
                </c:pt>
                <c:pt idx="14">
                  <c:v>3262</c:v>
                </c:pt>
              </c:numCache>
            </c:numRef>
          </c:val>
          <c:extLst>
            <c:ext xmlns:c16="http://schemas.microsoft.com/office/drawing/2014/chart" uri="{C3380CC4-5D6E-409C-BE32-E72D297353CC}">
              <c16:uniqueId val="{00000000-8B7A-427E-A6A9-2836854E2E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c:v>
                </c:pt>
                <c:pt idx="5">
                  <c:v>6</c:v>
                </c:pt>
                <c:pt idx="8">
                  <c:v>5</c:v>
                </c:pt>
                <c:pt idx="11">
                  <c:v>4</c:v>
                </c:pt>
                <c:pt idx="14">
                  <c:v>3</c:v>
                </c:pt>
              </c:numCache>
            </c:numRef>
          </c:val>
          <c:extLst>
            <c:ext xmlns:c16="http://schemas.microsoft.com/office/drawing/2014/chart" uri="{C3380CC4-5D6E-409C-BE32-E72D297353CC}">
              <c16:uniqueId val="{00000001-8B7A-427E-A6A9-2836854E2E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2276</c:v>
                </c:pt>
                <c:pt idx="5">
                  <c:v>2258</c:v>
                </c:pt>
                <c:pt idx="8">
                  <c:v>2766</c:v>
                </c:pt>
                <c:pt idx="11">
                  <c:v>3672</c:v>
                </c:pt>
                <c:pt idx="14">
                  <c:v>3928</c:v>
                </c:pt>
              </c:numCache>
            </c:numRef>
          </c:val>
          <c:extLst>
            <c:ext xmlns:c16="http://schemas.microsoft.com/office/drawing/2014/chart" uri="{C3380CC4-5D6E-409C-BE32-E72D297353CC}">
              <c16:uniqueId val="{00000002-8B7A-427E-A6A9-2836854E2E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7A-427E-A6A9-2836854E2E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7A-427E-A6A9-2836854E2E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7A-427E-A6A9-2836854E2E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688</c:v>
                </c:pt>
                <c:pt idx="3">
                  <c:v>683</c:v>
                </c:pt>
                <c:pt idx="6">
                  <c:v>670</c:v>
                </c:pt>
                <c:pt idx="9">
                  <c:v>663</c:v>
                </c:pt>
                <c:pt idx="12">
                  <c:v>650</c:v>
                </c:pt>
              </c:numCache>
            </c:numRef>
          </c:val>
          <c:extLst>
            <c:ext xmlns:c16="http://schemas.microsoft.com/office/drawing/2014/chart" uri="{C3380CC4-5D6E-409C-BE32-E72D297353CC}">
              <c16:uniqueId val="{00000006-8B7A-427E-A6A9-2836854E2E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140</c:v>
                </c:pt>
                <c:pt idx="3">
                  <c:v>131</c:v>
                </c:pt>
                <c:pt idx="6">
                  <c:v>118</c:v>
                </c:pt>
                <c:pt idx="9">
                  <c:v>106</c:v>
                </c:pt>
                <c:pt idx="12">
                  <c:v>93</c:v>
                </c:pt>
              </c:numCache>
            </c:numRef>
          </c:val>
          <c:extLst>
            <c:ext xmlns:c16="http://schemas.microsoft.com/office/drawing/2014/chart" uri="{C3380CC4-5D6E-409C-BE32-E72D297353CC}">
              <c16:uniqueId val="{00000007-8B7A-427E-A6A9-2836854E2E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1267</c:v>
                </c:pt>
                <c:pt idx="3">
                  <c:v>1150</c:v>
                </c:pt>
                <c:pt idx="6">
                  <c:v>1015</c:v>
                </c:pt>
                <c:pt idx="9">
                  <c:v>1076</c:v>
                </c:pt>
                <c:pt idx="12">
                  <c:v>1098</c:v>
                </c:pt>
              </c:numCache>
            </c:numRef>
          </c:val>
          <c:extLst>
            <c:ext xmlns:c16="http://schemas.microsoft.com/office/drawing/2014/chart" uri="{C3380CC4-5D6E-409C-BE32-E72D297353CC}">
              <c16:uniqueId val="{00000008-8B7A-427E-A6A9-2836854E2E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B7A-427E-A6A9-2836854E2E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3602</c:v>
                </c:pt>
                <c:pt idx="3">
                  <c:v>3634</c:v>
                </c:pt>
                <c:pt idx="6">
                  <c:v>3703</c:v>
                </c:pt>
                <c:pt idx="9">
                  <c:v>3683</c:v>
                </c:pt>
                <c:pt idx="12">
                  <c:v>3529</c:v>
                </c:pt>
              </c:numCache>
            </c:numRef>
          </c:val>
          <c:extLst>
            <c:ext xmlns:c16="http://schemas.microsoft.com/office/drawing/2014/chart" uri="{C3380CC4-5D6E-409C-BE32-E72D297353CC}">
              <c16:uniqueId val="{0000000A-8B7A-427E-A6A9-2836854E2E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B7A-427E-A6A9-2836854E2E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1510</c:v>
                </c:pt>
                <c:pt idx="1">
                  <c:v>1512</c:v>
                </c:pt>
                <c:pt idx="2">
                  <c:v>1516</c:v>
                </c:pt>
              </c:numCache>
            </c:numRef>
          </c:val>
          <c:extLst>
            <c:ext xmlns:c16="http://schemas.microsoft.com/office/drawing/2014/chart" uri="{C3380CC4-5D6E-409C-BE32-E72D297353CC}">
              <c16:uniqueId val="{00000000-0994-414D-B8C9-395EE09FA5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758</c:v>
                </c:pt>
                <c:pt idx="1">
                  <c:v>759</c:v>
                </c:pt>
                <c:pt idx="2">
                  <c:v>811</c:v>
                </c:pt>
              </c:numCache>
            </c:numRef>
          </c:val>
          <c:extLst>
            <c:ext xmlns:c16="http://schemas.microsoft.com/office/drawing/2014/chart" uri="{C3380CC4-5D6E-409C-BE32-E72D297353CC}">
              <c16:uniqueId val="{00000001-0994-414D-B8C9-395EE09FA5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396</c:v>
                </c:pt>
                <c:pt idx="1">
                  <c:v>1299</c:v>
                </c:pt>
                <c:pt idx="2">
                  <c:v>1499</c:v>
                </c:pt>
              </c:numCache>
            </c:numRef>
          </c:val>
          <c:extLst>
            <c:ext xmlns:c16="http://schemas.microsoft.com/office/drawing/2014/chart" uri="{C3380CC4-5D6E-409C-BE32-E72D297353CC}">
              <c16:uniqueId val="{00000002-0994-414D-B8C9-395EE09FA5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6,570
6,416
76.79
6,026,175
5,313,293
579,525
2,958,549
3,528,899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ポイント下回っている。村内に大規模な工場・法人等が少ないことにより村税収入が少額なため財政基盤が弱く、全国平均</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を大きく下回っている。豊丘村第６次総合振興計画に沿った産業振興、企業誘致、定住人口増等の施策により税収の増加を図るほか、豊丘村行政改革大綱に沿った簡素・効率的な行財政運営に取り組むことによ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19249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19249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よる扶助費の負担、行政需要の増大・多様化による人件費・物件費の負担が続いており経常収支比率は昨年度と同値となって、財政構造の硬直化が進行している状況にある。しかし、類似団体平均を</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ポイント下回っており、健全性は保たれていると分析できる。　今後、高齢者福祉、子育て支援に要する扶助費や国民健康保険・介護保険等への特別会計繰出金等の社会保障関連経費のさらなる増加が予想されることから、肥大しつつある人件費や物件費の削減を進め、現在の低い水準を維持できるよう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23389</xdr:rowOff>
    </xdr:from>
    <xdr:to>
      <xdr:col>23</xdr:col>
      <xdr:colOff>133350</xdr:colOff>
      <xdr:row>60</xdr:row>
      <xdr:rowOff>23389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310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23389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28827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23389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28827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23389</xdr:rowOff>
    </xdr:from>
    <xdr:to>
      <xdr:col>11</xdr:col>
      <xdr:colOff>31750</xdr:colOff>
      <xdr:row>60</xdr:row>
      <xdr:rowOff>61595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31038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114740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46461</xdr:rowOff>
    </xdr:from>
    <xdr:to>
      <xdr:col>7</xdr:col>
      <xdr:colOff>31750</xdr:colOff>
      <xdr:row>61</xdr:row>
      <xdr:rowOff>148061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132838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144039</xdr:rowOff>
    </xdr:from>
    <xdr:to>
      <xdr:col>23</xdr:col>
      <xdr:colOff>184150</xdr:colOff>
      <xdr:row>60</xdr:row>
      <xdr:rowOff>74189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160566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0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144039</xdr:rowOff>
    </xdr:from>
    <xdr:to>
      <xdr:col>19</xdr:col>
      <xdr:colOff>184150</xdr:colOff>
      <xdr:row>60</xdr:row>
      <xdr:rowOff>74189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2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84366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2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144039</xdr:rowOff>
    </xdr:from>
    <xdr:to>
      <xdr:col>11</xdr:col>
      <xdr:colOff>82550</xdr:colOff>
      <xdr:row>60</xdr:row>
      <xdr:rowOff>74189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2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84366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02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10795</xdr:rowOff>
    </xdr:from>
    <xdr:to>
      <xdr:col>7</xdr:col>
      <xdr:colOff>31750</xdr:colOff>
      <xdr:row>60</xdr:row>
      <xdr:rowOff>112395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122572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数値は令和２年度まで類似団体平均を下回っていたが、令和３年度、令和４年度と続いて類似団体平均を上回り、令和５年度は再び類似団体平均を下回った。行政需要の増大・多様化により人件費・物件費が増加傾向にあるため、行政改革を推進し職員数の適正化を図るほか、職員の超過勤務手当、旅費、消耗品、印刷製本費等の事務的経費や委託料の縮減、会計年度任用職員の増加抑制を図ることで、肥大しつつある人件費や物件費の削減を進め、現在の水準より増加しないよう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153369</xdr:rowOff>
    </xdr:from>
    <xdr:to>
      <xdr:col>23</xdr:col>
      <xdr:colOff>133350</xdr:colOff>
      <xdr:row>81</xdr:row>
      <xdr:rowOff>154398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40819"/>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139175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153369</xdr:rowOff>
    </xdr:from>
    <xdr:to>
      <xdr:col>19</xdr:col>
      <xdr:colOff>133350</xdr:colOff>
      <xdr:row>81</xdr:row>
      <xdr:rowOff>156580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40819"/>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144525</xdr:rowOff>
    </xdr:from>
    <xdr:to>
      <xdr:col>15</xdr:col>
      <xdr:colOff>82550</xdr:colOff>
      <xdr:row>81</xdr:row>
      <xdr:rowOff>156580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1975"/>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117201</xdr:rowOff>
    </xdr:from>
    <xdr:to>
      <xdr:col>11</xdr:col>
      <xdr:colOff>31750</xdr:colOff>
      <xdr:row>81</xdr:row>
      <xdr:rowOff>144525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4651"/>
          <a:ext cx="8890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120886</xdr:rowOff>
    </xdr:from>
    <xdr:to>
      <xdr:col>11</xdr:col>
      <xdr:colOff>82550</xdr:colOff>
      <xdr:row>82</xdr:row>
      <xdr:rowOff>51036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35813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9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15476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103598</xdr:rowOff>
    </xdr:from>
    <xdr:to>
      <xdr:col>23</xdr:col>
      <xdr:colOff>184150</xdr:colOff>
      <xdr:row>82</xdr:row>
      <xdr:rowOff>33748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24875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102569</xdr:rowOff>
    </xdr:from>
    <xdr:to>
      <xdr:col>19</xdr:col>
      <xdr:colOff>184150</xdr:colOff>
      <xdr:row>82</xdr:row>
      <xdr:rowOff>32719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17496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7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105780</xdr:rowOff>
    </xdr:from>
    <xdr:to>
      <xdr:col>15</xdr:col>
      <xdr:colOff>133350</xdr:colOff>
      <xdr:row>82</xdr:row>
      <xdr:rowOff>35930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20707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7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93725</xdr:rowOff>
    </xdr:from>
    <xdr:to>
      <xdr:col>11</xdr:col>
      <xdr:colOff>82550</xdr:colOff>
      <xdr:row>82</xdr:row>
      <xdr:rowOff>23875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34052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66401</xdr:rowOff>
    </xdr:from>
    <xdr:to>
      <xdr:col>7</xdr:col>
      <xdr:colOff>31750</xdr:colOff>
      <xdr:row>81</xdr:row>
      <xdr:rowOff>168001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当村では、給与改定は国家公務員の人事院勧告に準拠して実施しているが、職員の年齢構成等もありラスパイレス指数は類似団体平均より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ポイント高い状況である。職員の年齢層に偏りが生じているため、数年のスパンでラスパイレス指数が上下動している。</a:t>
          </a:r>
        </a:p>
        <a:p>
          <a:r>
            <a:rPr kumimoji="1" lang="ja-JP" altLang="en-US" sz="1300">
              <a:latin typeface="ＭＳ Ｐゴシック" panose="020B0600070205080204" pitchFamily="50" charset="-128"/>
              <a:ea typeface="ＭＳ Ｐゴシック" panose="020B0600070205080204" pitchFamily="50" charset="-128"/>
            </a:rPr>
            <a:t>　今後も、昇格運用の見直し、人事評価制度の適切な運用等により職員の給与水準の適正化に努めていく。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85</xdr:row>
      <xdr:rowOff>98778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1116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98778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111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168628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720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168628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6586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定員適正化計画による職員数の抑制や業務の民間委託を進めてきたことで、人口千人当たりの職員数は、類似団体内で低い方から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行政需要の多様化、子育て支援、定住人口増対策及び自治体</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等の新たな課題への対応を進めながらも、事務事業の見直しや簡素・効率的な行政運営の徹底、職員育成方針に基づき職員の資質向上に努めることで、類似団体平均より少ない職員数を今後も維持していく。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79216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91750"/>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77406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91750"/>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75597</xdr:rowOff>
    </xdr:from>
    <xdr:to>
      <xdr:col>72</xdr:col>
      <xdr:colOff>203200</xdr:colOff>
      <xdr:row>59</xdr:row>
      <xdr:rowOff>77406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91147"/>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75597</xdr:rowOff>
    </xdr:from>
    <xdr:to>
      <xdr:col>68</xdr:col>
      <xdr:colOff>152400</xdr:colOff>
      <xdr:row>59</xdr:row>
      <xdr:rowOff>75597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911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25146</xdr:rowOff>
    </xdr:from>
    <xdr:to>
      <xdr:col>68</xdr:col>
      <xdr:colOff>203200</xdr:colOff>
      <xdr:row>61</xdr:row>
      <xdr:rowOff>126746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111523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49276</xdr:rowOff>
    </xdr:from>
    <xdr:to>
      <xdr:col>64</xdr:col>
      <xdr:colOff>152400</xdr:colOff>
      <xdr:row>61</xdr:row>
      <xdr:rowOff>150876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135653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28416</xdr:rowOff>
    </xdr:from>
    <xdr:to>
      <xdr:col>81</xdr:col>
      <xdr:colOff>95250</xdr:colOff>
      <xdr:row>59</xdr:row>
      <xdr:rowOff>130016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4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121143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6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26606</xdr:rowOff>
    </xdr:from>
    <xdr:to>
      <xdr:col>73</xdr:col>
      <xdr:colOff>44450</xdr:colOff>
      <xdr:row>59</xdr:row>
      <xdr:rowOff>128206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138383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24797</xdr:rowOff>
    </xdr:from>
    <xdr:to>
      <xdr:col>68</xdr:col>
      <xdr:colOff>203200</xdr:colOff>
      <xdr:row>59</xdr:row>
      <xdr:rowOff>126397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136574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0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24797</xdr:rowOff>
    </xdr:from>
    <xdr:to>
      <xdr:col>64</xdr:col>
      <xdr:colOff>152400</xdr:colOff>
      <xdr:row>59</xdr:row>
      <xdr:rowOff>126397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136574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0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近年、道路・水路等のインフラ施設の維持補修工事に交付税措置率の高い有利な起債を積極的に活用しているため、実質公債費比率が増加傾向にあり、令和５年度は前年度より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これは国の定める基準を下回っており直ちに改善が必要な状態ではないが、類似団体内では高い水準であるため、引き続き交付税措置率が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％未満の起債の借入は行わない方針とし、村が実質的に負担する元利償還金を標準財政規模に対し適正な範囲内に抑えるよう努めていく。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78486</xdr:rowOff>
    </xdr:from>
    <xdr:to>
      <xdr:col>81</xdr:col>
      <xdr:colOff>44450</xdr:colOff>
      <xdr:row>42</xdr:row>
      <xdr:rowOff>112268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7938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78486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20699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143764</xdr:rowOff>
    </xdr:from>
    <xdr:to>
      <xdr:col>72</xdr:col>
      <xdr:colOff>203200</xdr:colOff>
      <xdr:row>42</xdr:row>
      <xdr:rowOff>6096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732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143764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1490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92964</xdr:rowOff>
    </xdr:from>
    <xdr:to>
      <xdr:col>68</xdr:col>
      <xdr:colOff>203200</xdr:colOff>
      <xdr:row>42</xdr:row>
      <xdr:rowOff>23114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33291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27686</xdr:rowOff>
    </xdr:from>
    <xdr:to>
      <xdr:col>77</xdr:col>
      <xdr:colOff>95250</xdr:colOff>
      <xdr:row>42</xdr:row>
      <xdr:rowOff>129286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114063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92964</xdr:rowOff>
    </xdr:from>
    <xdr:to>
      <xdr:col>68</xdr:col>
      <xdr:colOff>203200</xdr:colOff>
      <xdr:row>42</xdr:row>
      <xdr:rowOff>23114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令和元年度以降はマイナスを維持してきている。</a:t>
          </a:r>
        </a:p>
        <a:p>
          <a:r>
            <a:rPr kumimoji="1" lang="ja-JP" altLang="en-US" sz="1300">
              <a:latin typeface="ＭＳ Ｐゴシック" panose="020B0600070205080204" pitchFamily="50" charset="-128"/>
              <a:ea typeface="ＭＳ Ｐゴシック" panose="020B0600070205080204" pitchFamily="50" charset="-128"/>
            </a:rPr>
            <a:t>　償還や多大な支出に備え基金への積立を行ってきており、その結果もあって将来負担比率はマイナスを維持している。</a:t>
          </a:r>
        </a:p>
        <a:p>
          <a:r>
            <a:rPr kumimoji="1" lang="ja-JP" altLang="en-US" sz="1300">
              <a:latin typeface="ＭＳ Ｐゴシック" panose="020B0600070205080204" pitchFamily="50" charset="-128"/>
              <a:ea typeface="ＭＳ Ｐゴシック" panose="020B0600070205080204" pitchFamily="50" charset="-128"/>
            </a:rPr>
            <a:t>　今後も、基金の計画的な積立、国・県補助金や交付税措置率の高い有利な起債の積極的な活用により、実質的な将来負担を抑制していく。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6,570
6,416
76.79
6,026,175
5,313,293
579,525
2,958,549
3,528,899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類似団体内順位は低い方から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番目であるが、職員数が類似団体の中では少ない水準にあること、ごみ、し尿処理、消防業務を広域連合で共同処理していること等による。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106426</xdr:rowOff>
    </xdr:from>
    <xdr:to>
      <xdr:col>11</xdr:col>
      <xdr:colOff>9525</xdr:colOff>
      <xdr:row>36</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71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55626</xdr:rowOff>
    </xdr:from>
    <xdr:to>
      <xdr:col>6</xdr:col>
      <xdr:colOff>171450</xdr:colOff>
      <xdr:row>35</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需要の多様化等により物件費は増加傾向にあるが、類似団体平均より低い水準を維持している。今後も、事務事業の見直しや簡素・効率的な行政運営を徹底することで、消耗品、印刷製本費、旅費、委託料等物件費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16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16</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94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15</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9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17</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025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％となり、類似団体平均を上回る状況が続いている。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少子高齢化の進行により高齢者福祉や医療・介護に係る扶助費のさらなる増加が見込まれるため、生活習慣病予防を中心とした住民の健康づくりや介護予防の取組みを強化することで村民の健康寿命の延伸を図るとともに、扶助費の抑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937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令和元年度から、下水道事業会計繰出金が公営企業会計適用により補助費に集計されるよう変わったため、類似団体平均を大きく下回ることになり、その傾向が続いている。</a:t>
          </a:r>
        </a:p>
        <a:p>
          <a:r>
            <a:rPr kumimoji="1" lang="ja-JP" altLang="en-US" sz="1300">
              <a:latin typeface="ＭＳ Ｐゴシック" panose="020B0600070205080204" pitchFamily="50" charset="-128"/>
              <a:ea typeface="ＭＳ Ｐゴシック" panose="020B0600070205080204" pitchFamily="50" charset="-128"/>
            </a:rPr>
            <a:t>　今後は、少子高齢化の進行による医療・介護保険等特別会計への繰出金のさらなる増加が予想されるため、保険料水準の適正化、保健予防・介護予防事業の強化により給付費を削減し、普通会計からの繰出を抑制するよう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88138</xdr:rowOff>
    </xdr:from>
    <xdr:to>
      <xdr:col>82</xdr:col>
      <xdr:colOff>107950</xdr:colOff>
      <xdr:row>61</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7498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51071</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78994</xdr:rowOff>
    </xdr:from>
    <xdr:to>
      <xdr:col>82</xdr:col>
      <xdr:colOff>196850</xdr:colOff>
      <xdr:row>61</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3065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88138</xdr:rowOff>
    </xdr:from>
    <xdr:to>
      <xdr:col>82</xdr:col>
      <xdr:colOff>196850</xdr:colOff>
      <xdr:row>53</xdr:row>
      <xdr:rowOff>88138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88138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1567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153433</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54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51562</xdr:rowOff>
    </xdr:from>
    <xdr:to>
      <xdr:col>78</xdr:col>
      <xdr:colOff>69850</xdr:colOff>
      <xdr:row>53</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1384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83058</xdr:rowOff>
    </xdr:from>
    <xdr:to>
      <xdr:col>78</xdr:col>
      <xdr:colOff>120650</xdr:colOff>
      <xdr:row>58</xdr:row>
      <xdr:rowOff>13208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169435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4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51562</xdr:rowOff>
    </xdr:from>
    <xdr:to>
      <xdr:col>73</xdr:col>
      <xdr:colOff>180975</xdr:colOff>
      <xdr:row>53</xdr:row>
      <xdr:rowOff>60706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138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55626</xdr:rowOff>
    </xdr:from>
    <xdr:to>
      <xdr:col>74</xdr:col>
      <xdr:colOff>31750</xdr:colOff>
      <xdr:row>57</xdr:row>
      <xdr:rowOff>157226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142003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60706</xdr:rowOff>
    </xdr:from>
    <xdr:to>
      <xdr:col>69</xdr:col>
      <xdr:colOff>92075</xdr:colOff>
      <xdr:row>53</xdr:row>
      <xdr:rowOff>97282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1475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37338</xdr:rowOff>
    </xdr:from>
    <xdr:to>
      <xdr:col>82</xdr:col>
      <xdr:colOff>158750</xdr:colOff>
      <xdr:row>53</xdr:row>
      <xdr:rowOff>138938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1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117365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0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762</xdr:rowOff>
    </xdr:from>
    <xdr:to>
      <xdr:col>74</xdr:col>
      <xdr:colOff>31750</xdr:colOff>
      <xdr:row>53</xdr:row>
      <xdr:rowOff>102362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0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112539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885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9906</xdr:rowOff>
    </xdr:from>
    <xdr:to>
      <xdr:col>69</xdr:col>
      <xdr:colOff>142875</xdr:colOff>
      <xdr:row>53</xdr:row>
      <xdr:rowOff>111506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121683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88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46482</xdr:rowOff>
    </xdr:from>
    <xdr:to>
      <xdr:col>65</xdr:col>
      <xdr:colOff>53975</xdr:colOff>
      <xdr:row>53</xdr:row>
      <xdr:rowOff>148082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158259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890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が、村単独事業として実施している定住人口増対策や子育て支援に係る補助金の規模が大きいため、類似団体平均より若干高い水準にある。毎年度実施している行政評価の中で各補助金の効果検証を行い、効果の上がっていない補助金の廃止・縮減・見直し等を行っ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170434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4272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38</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42721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90424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6055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117348</xdr:rowOff>
    </xdr:from>
    <xdr:to>
      <xdr:col>65</xdr:col>
      <xdr:colOff>53975</xdr:colOff>
      <xdr:row>39</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32275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近年、道路・水路などインフラ資産の維持補修工事に交付税措置率の高い起債を積極的に活用していることから、その元利償還に係る公債費は増加傾向にあり、前年度に続いて類似団体平均を上回った。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今後も、交付税措置を勘案した実質的な公債費負担を考慮しつつ計画的に毎年度の起債発行を行うことで、世代間の平等を確保し、現在の水準を極端に上回らないよう努めていく。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111761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152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111761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771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77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5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6366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類似団体平均よりは低い水準にあるが、今後は少子高齢化の進行により扶助費や医療・介護等特別会計への繰出金の増加が見込まれる。また、行政需要の多様化等により人件費や物件費も増加傾向にある。</a:t>
          </a:r>
        </a:p>
        <a:p>
          <a:r>
            <a:rPr kumimoji="1" lang="ja-JP" altLang="en-US" sz="1300">
              <a:latin typeface="ＭＳ Ｐゴシック" panose="020B0600070205080204" pitchFamily="50" charset="-128"/>
              <a:ea typeface="ＭＳ Ｐゴシック" panose="020B0600070205080204" pitchFamily="50" charset="-128"/>
            </a:rPr>
            <a:t>　今後も、保健予防・介護予防事業の強化、行財政改革の一層の推進、定員・給与の適正化により、現在の水準を維持できるよう努めていく。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53848</xdr:rowOff>
    </xdr:from>
    <xdr:to>
      <xdr:col>82</xdr:col>
      <xdr:colOff>107950</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5696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53848</xdr:rowOff>
    </xdr:from>
    <xdr:to>
      <xdr:col>78</xdr:col>
      <xdr:colOff>69850</xdr:colOff>
      <xdr:row>73</xdr:row>
      <xdr:rowOff>67564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5696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67564</xdr:rowOff>
    </xdr:from>
    <xdr:to>
      <xdr:col>73</xdr:col>
      <xdr:colOff>180975</xdr:colOff>
      <xdr:row>73</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58341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85852</xdr:rowOff>
    </xdr:from>
    <xdr:to>
      <xdr:col>69</xdr:col>
      <xdr:colOff>92075</xdr:colOff>
      <xdr:row>73</xdr:row>
      <xdr:rowOff>152146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26017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41910</xdr:rowOff>
    </xdr:from>
    <xdr:to>
      <xdr:col>69</xdr:col>
      <xdr:colOff>142875</xdr:colOff>
      <xdr:row>74</xdr:row>
      <xdr:rowOff>143510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72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128287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148861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3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19050</xdr:rowOff>
    </xdr:from>
    <xdr:to>
      <xdr:col>82</xdr:col>
      <xdr:colOff>158750</xdr:colOff>
      <xdr:row>73</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99077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3048</xdr:rowOff>
    </xdr:from>
    <xdr:to>
      <xdr:col>78</xdr:col>
      <xdr:colOff>120650</xdr:colOff>
      <xdr:row>73</xdr:row>
      <xdr:rowOff>104648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5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114825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287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16764</xdr:rowOff>
    </xdr:from>
    <xdr:to>
      <xdr:col>74</xdr:col>
      <xdr:colOff>31750</xdr:colOff>
      <xdr:row>73</xdr:row>
      <xdr:rowOff>118364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5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128541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30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35052</xdr:rowOff>
    </xdr:from>
    <xdr:to>
      <xdr:col>69</xdr:col>
      <xdr:colOff>142875</xdr:colOff>
      <xdr:row>73</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5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146829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31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41673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155827</xdr:rowOff>
    </xdr:from>
    <xdr:to>
      <xdr:col>29</xdr:col>
      <xdr:colOff>127000</xdr:colOff>
      <xdr:row>19</xdr:row>
      <xdr:rowOff>2063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89552"/>
          <a:ext cx="647700" cy="1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2063</xdr:rowOff>
    </xdr:from>
    <xdr:to>
      <xdr:col>26</xdr:col>
      <xdr:colOff>50800</xdr:colOff>
      <xdr:row>19</xdr:row>
      <xdr:rowOff>15077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07238"/>
          <a:ext cx="698500" cy="1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15077</xdr:rowOff>
    </xdr:from>
    <xdr:to>
      <xdr:col>22</xdr:col>
      <xdr:colOff>114300</xdr:colOff>
      <xdr:row>19</xdr:row>
      <xdr:rowOff>15390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20252"/>
          <a:ext cx="698500" cy="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15390</xdr:rowOff>
    </xdr:from>
    <xdr:to>
      <xdr:col>18</xdr:col>
      <xdr:colOff>177800</xdr:colOff>
      <xdr:row>19</xdr:row>
      <xdr:rowOff>16815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20565"/>
          <a:ext cx="698500" cy="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71765</xdr:rowOff>
    </xdr:from>
    <xdr:to>
      <xdr:col>19</xdr:col>
      <xdr:colOff>38100</xdr:colOff>
      <xdr:row>17</xdr:row>
      <xdr:rowOff>1915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107450</xdr:rowOff>
    </xdr:from>
    <xdr:to>
      <xdr:col>15</xdr:col>
      <xdr:colOff>101600</xdr:colOff>
      <xdr:row>17</xdr:row>
      <xdr:rowOff>37600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47777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105027</xdr:rowOff>
    </xdr:from>
    <xdr:to>
      <xdr:col>29</xdr:col>
      <xdr:colOff>177800</xdr:colOff>
      <xdr:row>19</xdr:row>
      <xdr:rowOff>35177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38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77104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1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122713</xdr:rowOff>
    </xdr:from>
    <xdr:to>
      <xdr:col>26</xdr:col>
      <xdr:colOff>101600</xdr:colOff>
      <xdr:row>19</xdr:row>
      <xdr:rowOff>52863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6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37640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2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135727</xdr:rowOff>
    </xdr:from>
    <xdr:to>
      <xdr:col>22</xdr:col>
      <xdr:colOff>165100</xdr:colOff>
      <xdr:row>19</xdr:row>
      <xdr:rowOff>65877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6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50654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5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136040</xdr:rowOff>
    </xdr:from>
    <xdr:to>
      <xdr:col>19</xdr:col>
      <xdr:colOff>38100</xdr:colOff>
      <xdr:row>19</xdr:row>
      <xdr:rowOff>66190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9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50967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137465</xdr:rowOff>
    </xdr:from>
    <xdr:to>
      <xdr:col>15</xdr:col>
      <xdr:colOff>101600</xdr:colOff>
      <xdr:row>19</xdr:row>
      <xdr:rowOff>67615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52392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192304</xdr:rowOff>
    </xdr:from>
    <xdr:to>
      <xdr:col>29</xdr:col>
      <xdr:colOff>127000</xdr:colOff>
      <xdr:row>35</xdr:row>
      <xdr:rowOff>201326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02654"/>
          <a:ext cx="647700" cy="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192304</xdr:rowOff>
    </xdr:from>
    <xdr:to>
      <xdr:col>26</xdr:col>
      <xdr:colOff>50800</xdr:colOff>
      <xdr:row>35</xdr:row>
      <xdr:rowOff>246946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02654"/>
          <a:ext cx="698500" cy="5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246946</xdr:rowOff>
    </xdr:from>
    <xdr:to>
      <xdr:col>22</xdr:col>
      <xdr:colOff>114300</xdr:colOff>
      <xdr:row>35</xdr:row>
      <xdr:rowOff>295150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57296"/>
          <a:ext cx="698500" cy="48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295150</xdr:rowOff>
    </xdr:from>
    <xdr:to>
      <xdr:col>18</xdr:col>
      <xdr:colOff>177800</xdr:colOff>
      <xdr:row>36</xdr:row>
      <xdr:rowOff>20160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05500"/>
          <a:ext cx="698500" cy="6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210891</xdr:rowOff>
    </xdr:from>
    <xdr:to>
      <xdr:col>19</xdr:col>
      <xdr:colOff>38100</xdr:colOff>
      <xdr:row>35</xdr:row>
      <xdr:rowOff>312491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1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322668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225636</xdr:rowOff>
    </xdr:from>
    <xdr:to>
      <xdr:col>15</xdr:col>
      <xdr:colOff>101600</xdr:colOff>
      <xdr:row>35</xdr:row>
      <xdr:rowOff>327236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337413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150526</xdr:rowOff>
    </xdr:from>
    <xdr:to>
      <xdr:col>29</xdr:col>
      <xdr:colOff>177800</xdr:colOff>
      <xdr:row>35</xdr:row>
      <xdr:rowOff>252126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6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338503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0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141504</xdr:rowOff>
    </xdr:from>
    <xdr:to>
      <xdr:col>26</xdr:col>
      <xdr:colOff>101600</xdr:colOff>
      <xdr:row>35</xdr:row>
      <xdr:rowOff>243104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253281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20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196146</xdr:rowOff>
    </xdr:from>
    <xdr:to>
      <xdr:col>22</xdr:col>
      <xdr:colOff>165100</xdr:colOff>
      <xdr:row>35</xdr:row>
      <xdr:rowOff>297746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307923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7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244350</xdr:rowOff>
    </xdr:from>
    <xdr:to>
      <xdr:col>19</xdr:col>
      <xdr:colOff>38100</xdr:colOff>
      <xdr:row>36</xdr:row>
      <xdr:rowOff>3050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4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330727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312260</xdr:rowOff>
    </xdr:from>
    <xdr:to>
      <xdr:col>15</xdr:col>
      <xdr:colOff>101600</xdr:colOff>
      <xdr:row>36</xdr:row>
      <xdr:rowOff>70960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2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55737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6,570
6,416
76.79
6,026,175
5,313,293
579,525
2,958,549
3,528,899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4384</xdr:rowOff>
    </xdr:from>
    <xdr:to>
      <xdr:col>24</xdr:col>
      <xdr:colOff>62865</xdr:colOff>
      <xdr:row>37</xdr:row>
      <xdr:rowOff>78115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7884"/>
          <a:ext cx="1270" cy="127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81942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78115</xdr:rowOff>
    </xdr:from>
    <xdr:to>
      <xdr:col>24</xdr:col>
      <xdr:colOff>152400</xdr:colOff>
      <xdr:row>37</xdr:row>
      <xdr:rowOff>78115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2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122511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4384</xdr:rowOff>
    </xdr:from>
    <xdr:to>
      <xdr:col>24</xdr:col>
      <xdr:colOff>152400</xdr:colOff>
      <xdr:row>30</xdr:row>
      <xdr:rowOff>4384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2357</xdr:rowOff>
    </xdr:from>
    <xdr:to>
      <xdr:col>24</xdr:col>
      <xdr:colOff>63500</xdr:colOff>
      <xdr:row>36</xdr:row>
      <xdr:rowOff>25057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4557"/>
          <a:ext cx="8382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164797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2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141920</xdr:rowOff>
    </xdr:from>
    <xdr:to>
      <xdr:col>24</xdr:col>
      <xdr:colOff>114300</xdr:colOff>
      <xdr:row>35</xdr:row>
      <xdr:rowOff>72070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25057</xdr:rowOff>
    </xdr:from>
    <xdr:to>
      <xdr:col>19</xdr:col>
      <xdr:colOff>177800</xdr:colOff>
      <xdr:row>36</xdr:row>
      <xdr:rowOff>30879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7257"/>
          <a:ext cx="8890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4447</xdr:rowOff>
    </xdr:from>
    <xdr:to>
      <xdr:col>20</xdr:col>
      <xdr:colOff>38100</xdr:colOff>
      <xdr:row>35</xdr:row>
      <xdr:rowOff>106047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122574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28524</xdr:rowOff>
    </xdr:from>
    <xdr:to>
      <xdr:col>15</xdr:col>
      <xdr:colOff>50800</xdr:colOff>
      <xdr:row>36</xdr:row>
      <xdr:rowOff>30879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00724"/>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26431</xdr:rowOff>
    </xdr:from>
    <xdr:to>
      <xdr:col>15</xdr:col>
      <xdr:colOff>101600</xdr:colOff>
      <xdr:row>35</xdr:row>
      <xdr:rowOff>128031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144558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28524</xdr:rowOff>
    </xdr:from>
    <xdr:to>
      <xdr:col>10</xdr:col>
      <xdr:colOff>114300</xdr:colOff>
      <xdr:row>37</xdr:row>
      <xdr:rowOff>108862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0724"/>
          <a:ext cx="889000" cy="25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42685</xdr:rowOff>
    </xdr:from>
    <xdr:to>
      <xdr:col>10</xdr:col>
      <xdr:colOff>165100</xdr:colOff>
      <xdr:row>34</xdr:row>
      <xdr:rowOff>144285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7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160812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64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163492</xdr:rowOff>
    </xdr:from>
    <xdr:to>
      <xdr:col>6</xdr:col>
      <xdr:colOff>38100</xdr:colOff>
      <xdr:row>35</xdr:row>
      <xdr:rowOff>93642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110169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123007</xdr:rowOff>
    </xdr:from>
    <xdr:to>
      <xdr:col>24</xdr:col>
      <xdr:colOff>114300</xdr:colOff>
      <xdr:row>36</xdr:row>
      <xdr:rowOff>53157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101434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145707</xdr:rowOff>
    </xdr:from>
    <xdr:to>
      <xdr:col>20</xdr:col>
      <xdr:colOff>38100</xdr:colOff>
      <xdr:row>36</xdr:row>
      <xdr:rowOff>75857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66984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3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151529</xdr:rowOff>
    </xdr:from>
    <xdr:to>
      <xdr:col>15</xdr:col>
      <xdr:colOff>101600</xdr:colOff>
      <xdr:row>36</xdr:row>
      <xdr:rowOff>81679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72806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4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149174</xdr:rowOff>
    </xdr:from>
    <xdr:to>
      <xdr:col>10</xdr:col>
      <xdr:colOff>165100</xdr:colOff>
      <xdr:row>36</xdr:row>
      <xdr:rowOff>79324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70451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4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58062</xdr:rowOff>
    </xdr:from>
    <xdr:to>
      <xdr:col>6</xdr:col>
      <xdr:colOff>38100</xdr:colOff>
      <xdr:row>37</xdr:row>
      <xdr:rowOff>159662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150789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153407</xdr:rowOff>
    </xdr:from>
    <xdr:to>
      <xdr:col>24</xdr:col>
      <xdr:colOff>63500</xdr:colOff>
      <xdr:row>57</xdr:row>
      <xdr:rowOff>154332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26057"/>
          <a:ext cx="8382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149341</xdr:rowOff>
    </xdr:from>
    <xdr:to>
      <xdr:col>19</xdr:col>
      <xdr:colOff>177800</xdr:colOff>
      <xdr:row>57</xdr:row>
      <xdr:rowOff>153407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21991"/>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149341</xdr:rowOff>
    </xdr:from>
    <xdr:to>
      <xdr:col>15</xdr:col>
      <xdr:colOff>50800</xdr:colOff>
      <xdr:row>57</xdr:row>
      <xdr:rowOff>162350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21991"/>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162350</xdr:rowOff>
    </xdr:from>
    <xdr:to>
      <xdr:col>10</xdr:col>
      <xdr:colOff>114300</xdr:colOff>
      <xdr:row>57</xdr:row>
      <xdr:rowOff>162690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35000"/>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120398</xdr:rowOff>
    </xdr:from>
    <xdr:to>
      <xdr:col>10</xdr:col>
      <xdr:colOff>165100</xdr:colOff>
      <xdr:row>58</xdr:row>
      <xdr:rowOff>50548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41675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98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122462</xdr:rowOff>
    </xdr:from>
    <xdr:to>
      <xdr:col>6</xdr:col>
      <xdr:colOff>38100</xdr:colOff>
      <xdr:row>58</xdr:row>
      <xdr:rowOff>52612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9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43739</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98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103532</xdr:rowOff>
    </xdr:from>
    <xdr:to>
      <xdr:col>24</xdr:col>
      <xdr:colOff>114300</xdr:colOff>
      <xdr:row>58</xdr:row>
      <xdr:rowOff>33682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62909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6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102607</xdr:rowOff>
    </xdr:from>
    <xdr:to>
      <xdr:col>20</xdr:col>
      <xdr:colOff>38100</xdr:colOff>
      <xdr:row>58</xdr:row>
      <xdr:rowOff>32757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49284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5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98541</xdr:rowOff>
    </xdr:from>
    <xdr:to>
      <xdr:col>15</xdr:col>
      <xdr:colOff>101600</xdr:colOff>
      <xdr:row>58</xdr:row>
      <xdr:rowOff>28691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45218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4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111550</xdr:rowOff>
    </xdr:from>
    <xdr:to>
      <xdr:col>10</xdr:col>
      <xdr:colOff>165100</xdr:colOff>
      <xdr:row>58</xdr:row>
      <xdr:rowOff>41700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58227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5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111890</xdr:rowOff>
    </xdr:from>
    <xdr:to>
      <xdr:col>6</xdr:col>
      <xdr:colOff>38100</xdr:colOff>
      <xdr:row>58</xdr:row>
      <xdr:rowOff>42040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58567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33762</xdr:rowOff>
    </xdr:from>
    <xdr:to>
      <xdr:col>24</xdr:col>
      <xdr:colOff>63500</xdr:colOff>
      <xdr:row>78</xdr:row>
      <xdr:rowOff>51346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06862"/>
          <a:ext cx="8382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33762</xdr:rowOff>
    </xdr:from>
    <xdr:to>
      <xdr:col>19</xdr:col>
      <xdr:colOff>177800</xdr:colOff>
      <xdr:row>78</xdr:row>
      <xdr:rowOff>39306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06862"/>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39306</xdr:rowOff>
    </xdr:from>
    <xdr:to>
      <xdr:col>15</xdr:col>
      <xdr:colOff>50800</xdr:colOff>
      <xdr:row>78</xdr:row>
      <xdr:rowOff>64357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12406"/>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64357</xdr:rowOff>
    </xdr:from>
    <xdr:to>
      <xdr:col>10</xdr:col>
      <xdr:colOff>114300</xdr:colOff>
      <xdr:row>78</xdr:row>
      <xdr:rowOff>72586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3745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546</xdr:rowOff>
    </xdr:from>
    <xdr:to>
      <xdr:col>24</xdr:col>
      <xdr:colOff>114300</xdr:colOff>
      <xdr:row>78</xdr:row>
      <xdr:rowOff>102146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150423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154412</xdr:rowOff>
    </xdr:from>
    <xdr:to>
      <xdr:col>20</xdr:col>
      <xdr:colOff>38100</xdr:colOff>
      <xdr:row>78</xdr:row>
      <xdr:rowOff>84562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75689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159956</xdr:rowOff>
    </xdr:from>
    <xdr:to>
      <xdr:col>15</xdr:col>
      <xdr:colOff>101600</xdr:colOff>
      <xdr:row>78</xdr:row>
      <xdr:rowOff>90106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81233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13557</xdr:rowOff>
    </xdr:from>
    <xdr:to>
      <xdr:col>10</xdr:col>
      <xdr:colOff>165100</xdr:colOff>
      <xdr:row>78</xdr:row>
      <xdr:rowOff>115157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106284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21786</xdr:rowOff>
    </xdr:from>
    <xdr:to>
      <xdr:col>6</xdr:col>
      <xdr:colOff>38100</xdr:colOff>
      <xdr:row>78</xdr:row>
      <xdr:rowOff>123386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114513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151902</xdr:rowOff>
    </xdr:from>
    <xdr:to>
      <xdr:col>24</xdr:col>
      <xdr:colOff>63500</xdr:colOff>
      <xdr:row>97</xdr:row>
      <xdr:rowOff>88188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11102"/>
          <a:ext cx="838200" cy="10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88188</xdr:rowOff>
    </xdr:from>
    <xdr:to>
      <xdr:col>19</xdr:col>
      <xdr:colOff>177800</xdr:colOff>
      <xdr:row>97</xdr:row>
      <xdr:rowOff>115001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18838"/>
          <a:ext cx="889000" cy="2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110407</xdr:rowOff>
    </xdr:from>
    <xdr:to>
      <xdr:col>15</xdr:col>
      <xdr:colOff>50800</xdr:colOff>
      <xdr:row>97</xdr:row>
      <xdr:rowOff>115001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41057"/>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110407</xdr:rowOff>
    </xdr:from>
    <xdr:to>
      <xdr:col>10</xdr:col>
      <xdr:colOff>114300</xdr:colOff>
      <xdr:row>97</xdr:row>
      <xdr:rowOff>137001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41057"/>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56646</xdr:rowOff>
    </xdr:from>
    <xdr:to>
      <xdr:col>10</xdr:col>
      <xdr:colOff>165100</xdr:colOff>
      <xdr:row>96</xdr:row>
      <xdr:rowOff>158246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69720</xdr:rowOff>
    </xdr:from>
    <xdr:to>
      <xdr:col>6</xdr:col>
      <xdr:colOff>38100</xdr:colOff>
      <xdr:row>96</xdr:row>
      <xdr:rowOff>171320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16397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101102</xdr:rowOff>
    </xdr:from>
    <xdr:to>
      <xdr:col>24</xdr:col>
      <xdr:colOff>114300</xdr:colOff>
      <xdr:row>97</xdr:row>
      <xdr:rowOff>31252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79529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3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37388</xdr:rowOff>
    </xdr:from>
    <xdr:to>
      <xdr:col>20</xdr:col>
      <xdr:colOff>38100</xdr:colOff>
      <xdr:row>97</xdr:row>
      <xdr:rowOff>138988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130115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64201</xdr:rowOff>
    </xdr:from>
    <xdr:to>
      <xdr:col>15</xdr:col>
      <xdr:colOff>101600</xdr:colOff>
      <xdr:row>97</xdr:row>
      <xdr:rowOff>165801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156928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59607</xdr:rowOff>
    </xdr:from>
    <xdr:to>
      <xdr:col>10</xdr:col>
      <xdr:colOff>165100</xdr:colOff>
      <xdr:row>97</xdr:row>
      <xdr:rowOff>161207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152334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8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86201</xdr:rowOff>
    </xdr:from>
    <xdr:to>
      <xdr:col>6</xdr:col>
      <xdr:colOff>38100</xdr:colOff>
      <xdr:row>98</xdr:row>
      <xdr:rowOff>16351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7478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0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140340</xdr:rowOff>
    </xdr:from>
    <xdr:to>
      <xdr:col>55</xdr:col>
      <xdr:colOff>0</xdr:colOff>
      <xdr:row>35</xdr:row>
      <xdr:rowOff>30722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69640"/>
          <a:ext cx="838200" cy="6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116822</xdr:rowOff>
    </xdr:from>
    <xdr:to>
      <xdr:col>50</xdr:col>
      <xdr:colOff>114300</xdr:colOff>
      <xdr:row>34</xdr:row>
      <xdr:rowOff>140340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5946122"/>
          <a:ext cx="889000" cy="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88544</xdr:rowOff>
    </xdr:from>
    <xdr:to>
      <xdr:col>45</xdr:col>
      <xdr:colOff>177800</xdr:colOff>
      <xdr:row>34</xdr:row>
      <xdr:rowOff>116822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574944"/>
          <a:ext cx="889000" cy="37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88544</xdr:rowOff>
    </xdr:from>
    <xdr:to>
      <xdr:col>41</xdr:col>
      <xdr:colOff>50800</xdr:colOff>
      <xdr:row>35</xdr:row>
      <xdr:rowOff>106137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574944"/>
          <a:ext cx="889000" cy="5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14719</xdr:rowOff>
    </xdr:from>
    <xdr:to>
      <xdr:col>41</xdr:col>
      <xdr:colOff>101600</xdr:colOff>
      <xdr:row>31</xdr:row>
      <xdr:rowOff>116319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3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132846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1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89188</xdr:rowOff>
    </xdr:from>
    <xdr:to>
      <xdr:col>36</xdr:col>
      <xdr:colOff>165100</xdr:colOff>
      <xdr:row>35</xdr:row>
      <xdr:rowOff>19338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5918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35865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6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151372</xdr:rowOff>
    </xdr:from>
    <xdr:to>
      <xdr:col>55</xdr:col>
      <xdr:colOff>50800</xdr:colOff>
      <xdr:row>35</xdr:row>
      <xdr:rowOff>81522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129799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89540</xdr:rowOff>
    </xdr:from>
    <xdr:to>
      <xdr:col>50</xdr:col>
      <xdr:colOff>165100</xdr:colOff>
      <xdr:row>35</xdr:row>
      <xdr:rowOff>19690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36217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66022</xdr:rowOff>
    </xdr:from>
    <xdr:to>
      <xdr:col>46</xdr:col>
      <xdr:colOff>38100</xdr:colOff>
      <xdr:row>34</xdr:row>
      <xdr:rowOff>167622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8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12699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67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37744</xdr:rowOff>
    </xdr:from>
    <xdr:to>
      <xdr:col>41</xdr:col>
      <xdr:colOff>101600</xdr:colOff>
      <xdr:row>32</xdr:row>
      <xdr:rowOff>139344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5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130471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61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55337</xdr:rowOff>
    </xdr:from>
    <xdr:to>
      <xdr:col>36</xdr:col>
      <xdr:colOff>165100</xdr:colOff>
      <xdr:row>35</xdr:row>
      <xdr:rowOff>156937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148064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14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8175</xdr:rowOff>
    </xdr:from>
    <xdr:to>
      <xdr:col>55</xdr:col>
      <xdr:colOff>0</xdr:colOff>
      <xdr:row>58</xdr:row>
      <xdr:rowOff>52313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52275"/>
          <a:ext cx="838200" cy="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8175</xdr:rowOff>
    </xdr:from>
    <xdr:to>
      <xdr:col>50</xdr:col>
      <xdr:colOff>114300</xdr:colOff>
      <xdr:row>58</xdr:row>
      <xdr:rowOff>106342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52275"/>
          <a:ext cx="889000" cy="9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124074</xdr:rowOff>
    </xdr:from>
    <xdr:to>
      <xdr:col>45</xdr:col>
      <xdr:colOff>177800</xdr:colOff>
      <xdr:row>58</xdr:row>
      <xdr:rowOff>106342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96724"/>
          <a:ext cx="889000" cy="15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124074</xdr:rowOff>
    </xdr:from>
    <xdr:to>
      <xdr:col>41</xdr:col>
      <xdr:colOff>50800</xdr:colOff>
      <xdr:row>58</xdr:row>
      <xdr:rowOff>57686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96724"/>
          <a:ext cx="889000" cy="10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64091</xdr:rowOff>
    </xdr:from>
    <xdr:to>
      <xdr:col>41</xdr:col>
      <xdr:colOff>101600</xdr:colOff>
      <xdr:row>57</xdr:row>
      <xdr:rowOff>165691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10768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1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80288</xdr:rowOff>
    </xdr:from>
    <xdr:to>
      <xdr:col>36</xdr:col>
      <xdr:colOff>165100</xdr:colOff>
      <xdr:row>58</xdr:row>
      <xdr:rowOff>10438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26965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1513</xdr:rowOff>
    </xdr:from>
    <xdr:to>
      <xdr:col>55</xdr:col>
      <xdr:colOff>50800</xdr:colOff>
      <xdr:row>58</xdr:row>
      <xdr:rowOff>103113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24390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128825</xdr:rowOff>
    </xdr:from>
    <xdr:to>
      <xdr:col>50</xdr:col>
      <xdr:colOff>165100</xdr:colOff>
      <xdr:row>58</xdr:row>
      <xdr:rowOff>58975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75502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7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55542</xdr:rowOff>
    </xdr:from>
    <xdr:to>
      <xdr:col>46</xdr:col>
      <xdr:colOff>38100</xdr:colOff>
      <xdr:row>58</xdr:row>
      <xdr:rowOff>157142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148269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9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73274</xdr:rowOff>
    </xdr:from>
    <xdr:to>
      <xdr:col>41</xdr:col>
      <xdr:colOff>101600</xdr:colOff>
      <xdr:row>58</xdr:row>
      <xdr:rowOff>3424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166001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93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6886</xdr:rowOff>
    </xdr:from>
    <xdr:to>
      <xdr:col>36</xdr:col>
      <xdr:colOff>165100</xdr:colOff>
      <xdr:row>58</xdr:row>
      <xdr:rowOff>108486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99613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4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42210</xdr:rowOff>
    </xdr:from>
    <xdr:to>
      <xdr:col>55</xdr:col>
      <xdr:colOff>0</xdr:colOff>
      <xdr:row>79</xdr:row>
      <xdr:rowOff>43960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6760"/>
          <a:ext cx="838200" cy="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42849</xdr:rowOff>
    </xdr:from>
    <xdr:to>
      <xdr:col>50</xdr:col>
      <xdr:colOff>114300</xdr:colOff>
      <xdr:row>79</xdr:row>
      <xdr:rowOff>43960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7399"/>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155959</xdr:rowOff>
    </xdr:from>
    <xdr:to>
      <xdr:col>45</xdr:col>
      <xdr:colOff>177800</xdr:colOff>
      <xdr:row>79</xdr:row>
      <xdr:rowOff>42849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29059"/>
          <a:ext cx="889000" cy="5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155959</xdr:rowOff>
    </xdr:from>
    <xdr:to>
      <xdr:col>41</xdr:col>
      <xdr:colOff>50800</xdr:colOff>
      <xdr:row>79</xdr:row>
      <xdr:rowOff>29787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29059"/>
          <a:ext cx="889000" cy="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76819</xdr:rowOff>
    </xdr:from>
    <xdr:to>
      <xdr:col>41</xdr:col>
      <xdr:colOff>101600</xdr:colOff>
      <xdr:row>79</xdr:row>
      <xdr:rowOff>6969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23496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2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82175</xdr:rowOff>
    </xdr:from>
    <xdr:to>
      <xdr:col>36</xdr:col>
      <xdr:colOff>165100</xdr:colOff>
      <xdr:row>79</xdr:row>
      <xdr:rowOff>12325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28852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3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162860</xdr:rowOff>
    </xdr:from>
    <xdr:to>
      <xdr:col>55</xdr:col>
      <xdr:colOff>50800</xdr:colOff>
      <xdr:row>79</xdr:row>
      <xdr:rowOff>93010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164610</xdr:rowOff>
    </xdr:from>
    <xdr:to>
      <xdr:col>50</xdr:col>
      <xdr:colOff>165100</xdr:colOff>
      <xdr:row>79</xdr:row>
      <xdr:rowOff>94760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85887</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30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163499</xdr:rowOff>
    </xdr:from>
    <xdr:to>
      <xdr:col>46</xdr:col>
      <xdr:colOff>38100</xdr:colOff>
      <xdr:row>79</xdr:row>
      <xdr:rowOff>93649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84776</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2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105159</xdr:rowOff>
    </xdr:from>
    <xdr:to>
      <xdr:col>41</xdr:col>
      <xdr:colOff>101600</xdr:colOff>
      <xdr:row>79</xdr:row>
      <xdr:rowOff>35309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26436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7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150437</xdr:rowOff>
    </xdr:from>
    <xdr:to>
      <xdr:col>36</xdr:col>
      <xdr:colOff>165100</xdr:colOff>
      <xdr:row>79</xdr:row>
      <xdr:rowOff>80587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71714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168108</xdr:rowOff>
    </xdr:from>
    <xdr:to>
      <xdr:col>55</xdr:col>
      <xdr:colOff>0</xdr:colOff>
      <xdr:row>96</xdr:row>
      <xdr:rowOff>70560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455858"/>
          <a:ext cx="838200" cy="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168108</xdr:rowOff>
    </xdr:from>
    <xdr:to>
      <xdr:col>50</xdr:col>
      <xdr:colOff>114300</xdr:colOff>
      <xdr:row>97</xdr:row>
      <xdr:rowOff>29004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55858"/>
          <a:ext cx="889000" cy="20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32883</xdr:rowOff>
    </xdr:from>
    <xdr:to>
      <xdr:col>45</xdr:col>
      <xdr:colOff>177800</xdr:colOff>
      <xdr:row>97</xdr:row>
      <xdr:rowOff>29004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92083"/>
          <a:ext cx="889000" cy="16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32883</xdr:rowOff>
    </xdr:from>
    <xdr:to>
      <xdr:col>41</xdr:col>
      <xdr:colOff>50800</xdr:colOff>
      <xdr:row>96</xdr:row>
      <xdr:rowOff>141629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92083"/>
          <a:ext cx="889000" cy="10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19760</xdr:rowOff>
    </xdr:from>
    <xdr:to>
      <xdr:col>55</xdr:col>
      <xdr:colOff>50800</xdr:colOff>
      <xdr:row>96</xdr:row>
      <xdr:rowOff>121360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42637</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3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117308</xdr:rowOff>
    </xdr:from>
    <xdr:to>
      <xdr:col>50</xdr:col>
      <xdr:colOff>165100</xdr:colOff>
      <xdr:row>96</xdr:row>
      <xdr:rowOff>47458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63985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18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149654</xdr:rowOff>
    </xdr:from>
    <xdr:to>
      <xdr:col>46</xdr:col>
      <xdr:colOff>38100</xdr:colOff>
      <xdr:row>97</xdr:row>
      <xdr:rowOff>79804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0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96331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38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153533</xdr:rowOff>
    </xdr:from>
    <xdr:to>
      <xdr:col>41</xdr:col>
      <xdr:colOff>101600</xdr:colOff>
      <xdr:row>96</xdr:row>
      <xdr:rowOff>83683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4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100210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21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90829</xdr:rowOff>
    </xdr:from>
    <xdr:to>
      <xdr:col>36</xdr:col>
      <xdr:colOff>165100</xdr:colOff>
      <xdr:row>97</xdr:row>
      <xdr:rowOff>20979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12106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4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107989</xdr:rowOff>
    </xdr:from>
    <xdr:to>
      <xdr:col>85</xdr:col>
      <xdr:colOff>127000</xdr:colOff>
      <xdr:row>38</xdr:row>
      <xdr:rowOff>110279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23089"/>
          <a:ext cx="8382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94529</xdr:rowOff>
    </xdr:from>
    <xdr:to>
      <xdr:col>81</xdr:col>
      <xdr:colOff>50800</xdr:colOff>
      <xdr:row>38</xdr:row>
      <xdr:rowOff>110279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38179"/>
          <a:ext cx="889000" cy="18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94529</xdr:rowOff>
    </xdr:from>
    <xdr:to>
      <xdr:col>76</xdr:col>
      <xdr:colOff>114300</xdr:colOff>
      <xdr:row>38</xdr:row>
      <xdr:rowOff>46545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438179"/>
          <a:ext cx="889000" cy="12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46545</xdr:rowOff>
    </xdr:from>
    <xdr:to>
      <xdr:col>71</xdr:col>
      <xdr:colOff>177800</xdr:colOff>
      <xdr:row>38</xdr:row>
      <xdr:rowOff>132193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61645"/>
          <a:ext cx="889000" cy="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4775</xdr:rowOff>
    </xdr:from>
    <xdr:to>
      <xdr:col>72</xdr:col>
      <xdr:colOff>38100</xdr:colOff>
      <xdr:row>38</xdr:row>
      <xdr:rowOff>106375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97502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13498</xdr:rowOff>
    </xdr:from>
    <xdr:to>
      <xdr:col>67</xdr:col>
      <xdr:colOff>101600</xdr:colOff>
      <xdr:row>38</xdr:row>
      <xdr:rowOff>115098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2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131625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0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57189</xdr:rowOff>
    </xdr:from>
    <xdr:to>
      <xdr:col>85</xdr:col>
      <xdr:colOff>177800</xdr:colOff>
      <xdr:row>38</xdr:row>
      <xdr:rowOff>158789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59479</xdr:rowOff>
    </xdr:from>
    <xdr:to>
      <xdr:col>81</xdr:col>
      <xdr:colOff>101600</xdr:colOff>
      <xdr:row>38</xdr:row>
      <xdr:rowOff>161079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152206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6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43729</xdr:rowOff>
    </xdr:from>
    <xdr:to>
      <xdr:col>76</xdr:col>
      <xdr:colOff>165100</xdr:colOff>
      <xdr:row>37</xdr:row>
      <xdr:rowOff>145329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161856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6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167195</xdr:rowOff>
    </xdr:from>
    <xdr:to>
      <xdr:col>72</xdr:col>
      <xdr:colOff>38100</xdr:colOff>
      <xdr:row>38</xdr:row>
      <xdr:rowOff>97345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113873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81393</xdr:rowOff>
    </xdr:from>
    <xdr:to>
      <xdr:col>67</xdr:col>
      <xdr:colOff>101600</xdr:colOff>
      <xdr:row>39</xdr:row>
      <xdr:rowOff>11543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2670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147234</xdr:rowOff>
    </xdr:from>
    <xdr:to>
      <xdr:col>85</xdr:col>
      <xdr:colOff>127000</xdr:colOff>
      <xdr:row>76</xdr:row>
      <xdr:rowOff>149516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77434"/>
          <a:ext cx="8382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147234</xdr:rowOff>
    </xdr:from>
    <xdr:to>
      <xdr:col>81</xdr:col>
      <xdr:colOff>50800</xdr:colOff>
      <xdr:row>77</xdr:row>
      <xdr:rowOff>3280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77434"/>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3280</xdr:rowOff>
    </xdr:from>
    <xdr:to>
      <xdr:col>76</xdr:col>
      <xdr:colOff>114300</xdr:colOff>
      <xdr:row>77</xdr:row>
      <xdr:rowOff>25811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04930"/>
          <a:ext cx="889000" cy="2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25811</xdr:rowOff>
    </xdr:from>
    <xdr:to>
      <xdr:col>71</xdr:col>
      <xdr:colOff>177800</xdr:colOff>
      <xdr:row>77</xdr:row>
      <xdr:rowOff>60599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27461"/>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95072</xdr:rowOff>
    </xdr:from>
    <xdr:to>
      <xdr:col>72</xdr:col>
      <xdr:colOff>38100</xdr:colOff>
      <xdr:row>76</xdr:row>
      <xdr:rowOff>25223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41749</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93669</xdr:rowOff>
    </xdr:from>
    <xdr:to>
      <xdr:col>67</xdr:col>
      <xdr:colOff>101600</xdr:colOff>
      <xdr:row>76</xdr:row>
      <xdr:rowOff>23819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40346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98716</xdr:rowOff>
    </xdr:from>
    <xdr:to>
      <xdr:col>85</xdr:col>
      <xdr:colOff>177800</xdr:colOff>
      <xdr:row>77</xdr:row>
      <xdr:rowOff>28866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2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77143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0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96434</xdr:rowOff>
    </xdr:from>
    <xdr:to>
      <xdr:col>81</xdr:col>
      <xdr:colOff>101600</xdr:colOff>
      <xdr:row>77</xdr:row>
      <xdr:rowOff>26584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2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17711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1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123930</xdr:rowOff>
    </xdr:from>
    <xdr:to>
      <xdr:col>76</xdr:col>
      <xdr:colOff>165100</xdr:colOff>
      <xdr:row>77</xdr:row>
      <xdr:rowOff>54080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45207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4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146461</xdr:rowOff>
    </xdr:from>
    <xdr:to>
      <xdr:col>72</xdr:col>
      <xdr:colOff>38100</xdr:colOff>
      <xdr:row>77</xdr:row>
      <xdr:rowOff>76611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67738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9799</xdr:rowOff>
    </xdr:from>
    <xdr:to>
      <xdr:col>67</xdr:col>
      <xdr:colOff>101600</xdr:colOff>
      <xdr:row>77</xdr:row>
      <xdr:rowOff>111399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102526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46270</xdr:rowOff>
    </xdr:from>
    <xdr:to>
      <xdr:col>85</xdr:col>
      <xdr:colOff>127000</xdr:colOff>
      <xdr:row>99</xdr:row>
      <xdr:rowOff>34539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48370"/>
          <a:ext cx="838200" cy="15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46270</xdr:rowOff>
    </xdr:from>
    <xdr:to>
      <xdr:col>81</xdr:col>
      <xdr:colOff>50800</xdr:colOff>
      <xdr:row>98</xdr:row>
      <xdr:rowOff>146329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48370"/>
          <a:ext cx="889000" cy="10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146329</xdr:rowOff>
    </xdr:from>
    <xdr:to>
      <xdr:col>76</xdr:col>
      <xdr:colOff>114300</xdr:colOff>
      <xdr:row>99</xdr:row>
      <xdr:rowOff>59784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48429"/>
          <a:ext cx="889000" cy="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59784</xdr:rowOff>
    </xdr:from>
    <xdr:to>
      <xdr:col>71</xdr:col>
      <xdr:colOff>177800</xdr:colOff>
      <xdr:row>99</xdr:row>
      <xdr:rowOff>96203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7033334"/>
          <a:ext cx="889000" cy="3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94889</xdr:rowOff>
    </xdr:from>
    <xdr:to>
      <xdr:col>72</xdr:col>
      <xdr:colOff>38100</xdr:colOff>
      <xdr:row>99</xdr:row>
      <xdr:rowOff>25039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41566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133948</xdr:rowOff>
    </xdr:from>
    <xdr:to>
      <xdr:col>67</xdr:col>
      <xdr:colOff>101600</xdr:colOff>
      <xdr:row>99</xdr:row>
      <xdr:rowOff>64098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80625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7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155189</xdr:rowOff>
    </xdr:from>
    <xdr:to>
      <xdr:col>85</xdr:col>
      <xdr:colOff>177800</xdr:colOff>
      <xdr:row>99</xdr:row>
      <xdr:rowOff>85339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166920</xdr:rowOff>
    </xdr:from>
    <xdr:to>
      <xdr:col>81</xdr:col>
      <xdr:colOff>101600</xdr:colOff>
      <xdr:row>98</xdr:row>
      <xdr:rowOff>97070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9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113597</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57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95529</xdr:rowOff>
    </xdr:from>
    <xdr:to>
      <xdr:col>76</xdr:col>
      <xdr:colOff>165100</xdr:colOff>
      <xdr:row>99</xdr:row>
      <xdr:rowOff>25679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42206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8984</xdr:rowOff>
    </xdr:from>
    <xdr:to>
      <xdr:col>72</xdr:col>
      <xdr:colOff>38100</xdr:colOff>
      <xdr:row>99</xdr:row>
      <xdr:rowOff>110584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101711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7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45403</xdr:rowOff>
    </xdr:from>
    <xdr:to>
      <xdr:col>67</xdr:col>
      <xdr:colOff>101600</xdr:colOff>
      <xdr:row>99</xdr:row>
      <xdr:rowOff>147003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70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138130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11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164709</xdr:rowOff>
    </xdr:from>
    <xdr:to>
      <xdr:col>116</xdr:col>
      <xdr:colOff>63500</xdr:colOff>
      <xdr:row>38</xdr:row>
      <xdr:rowOff>44008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08359"/>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164709</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508359"/>
          <a:ext cx="889000" cy="14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164658</xdr:rowOff>
    </xdr:from>
    <xdr:to>
      <xdr:col>116</xdr:col>
      <xdr:colOff>114300</xdr:colOff>
      <xdr:row>38</xdr:row>
      <xdr:rowOff>94808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129415</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7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113909</xdr:rowOff>
    </xdr:from>
    <xdr:to>
      <xdr:col>112</xdr:col>
      <xdr:colOff>38100</xdr:colOff>
      <xdr:row>38</xdr:row>
      <xdr:rowOff>44059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60586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23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23685</xdr:rowOff>
    </xdr:from>
    <xdr:to>
      <xdr:col>116</xdr:col>
      <xdr:colOff>63500</xdr:colOff>
      <xdr:row>59</xdr:row>
      <xdr:rowOff>25305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39235"/>
          <a:ext cx="8382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11970</xdr:rowOff>
    </xdr:from>
    <xdr:to>
      <xdr:col>111</xdr:col>
      <xdr:colOff>177800</xdr:colOff>
      <xdr:row>59</xdr:row>
      <xdr:rowOff>23685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27520"/>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1512</xdr:rowOff>
    </xdr:from>
    <xdr:to>
      <xdr:col>107</xdr:col>
      <xdr:colOff>50800</xdr:colOff>
      <xdr:row>59</xdr:row>
      <xdr:rowOff>11970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17062"/>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1512</xdr:rowOff>
    </xdr:from>
    <xdr:to>
      <xdr:col>102</xdr:col>
      <xdr:colOff>114300</xdr:colOff>
      <xdr:row>59</xdr:row>
      <xdr:rowOff>2692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17062"/>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145955</xdr:rowOff>
    </xdr:from>
    <xdr:to>
      <xdr:col>116</xdr:col>
      <xdr:colOff>114300</xdr:colOff>
      <xdr:row>59</xdr:row>
      <xdr:rowOff>76105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144335</xdr:rowOff>
    </xdr:from>
    <xdr:to>
      <xdr:col>112</xdr:col>
      <xdr:colOff>38100</xdr:colOff>
      <xdr:row>59</xdr:row>
      <xdr:rowOff>74485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65612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132620</xdr:rowOff>
    </xdr:from>
    <xdr:to>
      <xdr:col>107</xdr:col>
      <xdr:colOff>101600</xdr:colOff>
      <xdr:row>59</xdr:row>
      <xdr:rowOff>62770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53897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122162</xdr:rowOff>
    </xdr:from>
    <xdr:to>
      <xdr:col>102</xdr:col>
      <xdr:colOff>165100</xdr:colOff>
      <xdr:row>59</xdr:row>
      <xdr:rowOff>52312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43439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123342</xdr:rowOff>
    </xdr:from>
    <xdr:to>
      <xdr:col>98</xdr:col>
      <xdr:colOff>38100</xdr:colOff>
      <xdr:row>59</xdr:row>
      <xdr:rowOff>53492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44619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1505</xdr:rowOff>
    </xdr:from>
    <xdr:to>
      <xdr:col>116</xdr:col>
      <xdr:colOff>63500</xdr:colOff>
      <xdr:row>79</xdr:row>
      <xdr:rowOff>9660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546055"/>
          <a:ext cx="838200" cy="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9660</xdr:rowOff>
    </xdr:from>
    <xdr:to>
      <xdr:col>111</xdr:col>
      <xdr:colOff>177800</xdr:colOff>
      <xdr:row>79</xdr:row>
      <xdr:rowOff>20948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554210"/>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20948</xdr:rowOff>
    </xdr:from>
    <xdr:to>
      <xdr:col>107</xdr:col>
      <xdr:colOff>50800</xdr:colOff>
      <xdr:row>79</xdr:row>
      <xdr:rowOff>33336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565498"/>
          <a:ext cx="889000" cy="1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33336</xdr:rowOff>
    </xdr:from>
    <xdr:to>
      <xdr:col>102</xdr:col>
      <xdr:colOff>114300</xdr:colOff>
      <xdr:row>79</xdr:row>
      <xdr:rowOff>34719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577886"/>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43909</xdr:rowOff>
    </xdr:from>
    <xdr:to>
      <xdr:col>102</xdr:col>
      <xdr:colOff>165100</xdr:colOff>
      <xdr:row>76</xdr:row>
      <xdr:rowOff>145509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7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162037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15019</xdr:rowOff>
    </xdr:from>
    <xdr:to>
      <xdr:col>98</xdr:col>
      <xdr:colOff>38100</xdr:colOff>
      <xdr:row>76</xdr:row>
      <xdr:rowOff>116619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04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133145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122155</xdr:rowOff>
    </xdr:from>
    <xdr:to>
      <xdr:col>116</xdr:col>
      <xdr:colOff>114300</xdr:colOff>
      <xdr:row>79</xdr:row>
      <xdr:rowOff>52305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37082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4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130310</xdr:rowOff>
    </xdr:from>
    <xdr:to>
      <xdr:col>112</xdr:col>
      <xdr:colOff>38100</xdr:colOff>
      <xdr:row>79</xdr:row>
      <xdr:rowOff>60460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5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51587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141598</xdr:rowOff>
    </xdr:from>
    <xdr:to>
      <xdr:col>107</xdr:col>
      <xdr:colOff>101600</xdr:colOff>
      <xdr:row>79</xdr:row>
      <xdr:rowOff>71748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5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62875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6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153986</xdr:rowOff>
    </xdr:from>
    <xdr:to>
      <xdr:col>102</xdr:col>
      <xdr:colOff>165100</xdr:colOff>
      <xdr:row>79</xdr:row>
      <xdr:rowOff>84136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5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75263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6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155369</xdr:rowOff>
    </xdr:from>
    <xdr:to>
      <xdr:col>98</xdr:col>
      <xdr:colOff>38100</xdr:colOff>
      <xdr:row>79</xdr:row>
      <xdr:rowOff>85519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5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76646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62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物件費、普通建設事業費（全体及び更新整備）であり、他は全て類似団体平均を下回っていることから、本村は類似団体の中では住民一人当たりの行政コストが低い方であると分析できる。</a:t>
          </a:r>
        </a:p>
        <a:p>
          <a:r>
            <a:rPr kumimoji="1" lang="ja-JP" altLang="en-US" sz="1300">
              <a:latin typeface="ＭＳ Ｐゴシック" panose="020B0600070205080204" pitchFamily="50" charset="-128"/>
              <a:ea typeface="ＭＳ Ｐゴシック" panose="020B0600070205080204" pitchFamily="50" charset="-128"/>
            </a:rPr>
            <a:t>　なお、物件費が上回っているのはふるさと納税寄附金の返礼品に係る需用費・役務費の規模が大きいためであり、普通建設事業費（うち更新整備）が上回ったのは、かつて整備した道路・水路等のインフラ施設、建物等が老朽化による更新・補修の時期にきており、その工事に多額の費用を要しているためである。</a:t>
          </a:r>
        </a:p>
        <a:p>
          <a:r>
            <a:rPr kumimoji="1" lang="ja-JP" altLang="en-US" sz="1300">
              <a:latin typeface="ＭＳ Ｐゴシック" panose="020B0600070205080204" pitchFamily="50" charset="-128"/>
              <a:ea typeface="ＭＳ Ｐゴシック" panose="020B0600070205080204" pitchFamily="50" charset="-128"/>
            </a:rPr>
            <a:t>　義務的経費である人件費、扶助費、公債費は、全て類似団体平均を下回っている。しかし、いずれも増加傾向にあることから、類似団体平均の水準に抑えるよう務めていく。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6,570
6,416
76.79
6,026,175
5,313,293
579,525
2,958,549
3,528,899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63627</xdr:rowOff>
    </xdr:from>
    <xdr:to>
      <xdr:col>24</xdr:col>
      <xdr:colOff>63500</xdr:colOff>
      <xdr:row>37</xdr:row>
      <xdr:rowOff>75057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072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21209</xdr:rowOff>
    </xdr:from>
    <xdr:to>
      <xdr:col>19</xdr:col>
      <xdr:colOff>177800</xdr:colOff>
      <xdr:row>37</xdr:row>
      <xdr:rowOff>75057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4859"/>
          <a:ext cx="8890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21209</xdr:rowOff>
    </xdr:from>
    <xdr:to>
      <xdr:col>15</xdr:col>
      <xdr:colOff>50800</xdr:colOff>
      <xdr:row>37</xdr:row>
      <xdr:rowOff>28575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64859"/>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16891</xdr:rowOff>
    </xdr:from>
    <xdr:to>
      <xdr:col>10</xdr:col>
      <xdr:colOff>114300</xdr:colOff>
      <xdr:row>37</xdr:row>
      <xdr:rowOff>28575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60541"/>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xdr:rowOff>
    </xdr:from>
    <xdr:to>
      <xdr:col>24</xdr:col>
      <xdr:colOff>114300</xdr:colOff>
      <xdr:row>37</xdr:row>
      <xdr:rowOff>114427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162704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24257</xdr:rowOff>
    </xdr:from>
    <xdr:to>
      <xdr:col>20</xdr:col>
      <xdr:colOff>38100</xdr:colOff>
      <xdr:row>37</xdr:row>
      <xdr:rowOff>125857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116984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141859</xdr:rowOff>
    </xdr:from>
    <xdr:to>
      <xdr:col>15</xdr:col>
      <xdr:colOff>101600</xdr:colOff>
      <xdr:row>37</xdr:row>
      <xdr:rowOff>72009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63136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149225</xdr:rowOff>
    </xdr:from>
    <xdr:to>
      <xdr:col>10</xdr:col>
      <xdr:colOff>165100</xdr:colOff>
      <xdr:row>37</xdr:row>
      <xdr:rowOff>79375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70502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137541</xdr:rowOff>
    </xdr:from>
    <xdr:to>
      <xdr:col>6</xdr:col>
      <xdr:colOff>38100</xdr:colOff>
      <xdr:row>37</xdr:row>
      <xdr:rowOff>67691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58818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165314</xdr:rowOff>
    </xdr:from>
    <xdr:to>
      <xdr:col>24</xdr:col>
      <xdr:colOff>63500</xdr:colOff>
      <xdr:row>58</xdr:row>
      <xdr:rowOff>46287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37964"/>
          <a:ext cx="838200" cy="5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165314</xdr:rowOff>
    </xdr:from>
    <xdr:to>
      <xdr:col>19</xdr:col>
      <xdr:colOff>177800</xdr:colOff>
      <xdr:row>58</xdr:row>
      <xdr:rowOff>18962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37964"/>
          <a:ext cx="889000" cy="2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3989</xdr:rowOff>
    </xdr:from>
    <xdr:to>
      <xdr:col>15</xdr:col>
      <xdr:colOff>50800</xdr:colOff>
      <xdr:row>58</xdr:row>
      <xdr:rowOff>18962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4808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3989</xdr:rowOff>
    </xdr:from>
    <xdr:to>
      <xdr:col>10</xdr:col>
      <xdr:colOff>114300</xdr:colOff>
      <xdr:row>58</xdr:row>
      <xdr:rowOff>78408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48089"/>
          <a:ext cx="889000" cy="7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105632</xdr:rowOff>
    </xdr:from>
    <xdr:to>
      <xdr:col>10</xdr:col>
      <xdr:colOff>165100</xdr:colOff>
      <xdr:row>58</xdr:row>
      <xdr:rowOff>35782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52309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5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247</xdr:rowOff>
    </xdr:from>
    <xdr:to>
      <xdr:col>6</xdr:col>
      <xdr:colOff>38100</xdr:colOff>
      <xdr:row>58</xdr:row>
      <xdr:rowOff>101847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118374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166937</xdr:rowOff>
    </xdr:from>
    <xdr:to>
      <xdr:col>24</xdr:col>
      <xdr:colOff>114300</xdr:colOff>
      <xdr:row>58</xdr:row>
      <xdr:rowOff>97087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3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114514</xdr:rowOff>
    </xdr:from>
    <xdr:to>
      <xdr:col>20</xdr:col>
      <xdr:colOff>38100</xdr:colOff>
      <xdr:row>58</xdr:row>
      <xdr:rowOff>44664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61191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6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139612</xdr:rowOff>
    </xdr:from>
    <xdr:to>
      <xdr:col>15</xdr:col>
      <xdr:colOff>101600</xdr:colOff>
      <xdr:row>58</xdr:row>
      <xdr:rowOff>69762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86289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8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124639</xdr:rowOff>
    </xdr:from>
    <xdr:to>
      <xdr:col>10</xdr:col>
      <xdr:colOff>165100</xdr:colOff>
      <xdr:row>58</xdr:row>
      <xdr:rowOff>54789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45916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99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27608</xdr:rowOff>
    </xdr:from>
    <xdr:to>
      <xdr:col>6</xdr:col>
      <xdr:colOff>38100</xdr:colOff>
      <xdr:row>58</xdr:row>
      <xdr:rowOff>129208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120335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6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91363</xdr:rowOff>
    </xdr:from>
    <xdr:to>
      <xdr:col>24</xdr:col>
      <xdr:colOff>63500</xdr:colOff>
      <xdr:row>75</xdr:row>
      <xdr:rowOff>110930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50113"/>
          <a:ext cx="838200" cy="1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38144</xdr:rowOff>
    </xdr:from>
    <xdr:to>
      <xdr:col>19</xdr:col>
      <xdr:colOff>177800</xdr:colOff>
      <xdr:row>75</xdr:row>
      <xdr:rowOff>110930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96894"/>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38144</xdr:rowOff>
    </xdr:from>
    <xdr:to>
      <xdr:col>15</xdr:col>
      <xdr:colOff>50800</xdr:colOff>
      <xdr:row>75</xdr:row>
      <xdr:rowOff>167218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96894"/>
          <a:ext cx="889000" cy="12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167218</xdr:rowOff>
    </xdr:from>
    <xdr:to>
      <xdr:col>10</xdr:col>
      <xdr:colOff>114300</xdr:colOff>
      <xdr:row>76</xdr:row>
      <xdr:rowOff>24915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2596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65543</xdr:rowOff>
    </xdr:from>
    <xdr:to>
      <xdr:col>10</xdr:col>
      <xdr:colOff>165100</xdr:colOff>
      <xdr:row>74</xdr:row>
      <xdr:rowOff>167143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75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12220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52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129677</xdr:rowOff>
    </xdr:from>
    <xdr:to>
      <xdr:col>6</xdr:col>
      <xdr:colOff>38100</xdr:colOff>
      <xdr:row>75</xdr:row>
      <xdr:rowOff>59827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81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76354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59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40563</xdr:rowOff>
    </xdr:from>
    <xdr:to>
      <xdr:col>24</xdr:col>
      <xdr:colOff>114300</xdr:colOff>
      <xdr:row>75</xdr:row>
      <xdr:rowOff>142163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18990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7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60130</xdr:rowOff>
    </xdr:from>
    <xdr:to>
      <xdr:col>20</xdr:col>
      <xdr:colOff>38100</xdr:colOff>
      <xdr:row>75</xdr:row>
      <xdr:rowOff>161730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152858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1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158794</xdr:rowOff>
    </xdr:from>
    <xdr:to>
      <xdr:col>15</xdr:col>
      <xdr:colOff>101600</xdr:colOff>
      <xdr:row>75</xdr:row>
      <xdr:rowOff>88944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80071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3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116418</xdr:rowOff>
    </xdr:from>
    <xdr:to>
      <xdr:col>10</xdr:col>
      <xdr:colOff>165100</xdr:colOff>
      <xdr:row>76</xdr:row>
      <xdr:rowOff>46568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37695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06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145564</xdr:rowOff>
    </xdr:from>
    <xdr:to>
      <xdr:col>6</xdr:col>
      <xdr:colOff>38100</xdr:colOff>
      <xdr:row>76</xdr:row>
      <xdr:rowOff>75713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04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66842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09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146185</xdr:rowOff>
    </xdr:from>
    <xdr:to>
      <xdr:col>24</xdr:col>
      <xdr:colOff>63500</xdr:colOff>
      <xdr:row>97</xdr:row>
      <xdr:rowOff>21796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05385"/>
          <a:ext cx="838200" cy="4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146185</xdr:rowOff>
    </xdr:from>
    <xdr:to>
      <xdr:col>19</xdr:col>
      <xdr:colOff>177800</xdr:colOff>
      <xdr:row>97</xdr:row>
      <xdr:rowOff>65382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05385"/>
          <a:ext cx="889000" cy="9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65382</xdr:rowOff>
    </xdr:from>
    <xdr:to>
      <xdr:col>15</xdr:col>
      <xdr:colOff>50800</xdr:colOff>
      <xdr:row>97</xdr:row>
      <xdr:rowOff>84730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96032"/>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84730</xdr:rowOff>
    </xdr:from>
    <xdr:to>
      <xdr:col>10</xdr:col>
      <xdr:colOff>114300</xdr:colOff>
      <xdr:row>97</xdr:row>
      <xdr:rowOff>137094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15380"/>
          <a:ext cx="889000" cy="5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150157</xdr:rowOff>
    </xdr:from>
    <xdr:to>
      <xdr:col>10</xdr:col>
      <xdr:colOff>165100</xdr:colOff>
      <xdr:row>95</xdr:row>
      <xdr:rowOff>80307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2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96834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0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9378</xdr:rowOff>
    </xdr:from>
    <xdr:to>
      <xdr:col>6</xdr:col>
      <xdr:colOff>38100</xdr:colOff>
      <xdr:row>95</xdr:row>
      <xdr:rowOff>110978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29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127505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0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142446</xdr:rowOff>
    </xdr:from>
    <xdr:to>
      <xdr:col>24</xdr:col>
      <xdr:colOff>114300</xdr:colOff>
      <xdr:row>97</xdr:row>
      <xdr:rowOff>72596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120873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8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95385</xdr:rowOff>
    </xdr:from>
    <xdr:to>
      <xdr:col>20</xdr:col>
      <xdr:colOff>38100</xdr:colOff>
      <xdr:row>97</xdr:row>
      <xdr:rowOff>25535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16662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14582</xdr:rowOff>
    </xdr:from>
    <xdr:to>
      <xdr:col>15</xdr:col>
      <xdr:colOff>101600</xdr:colOff>
      <xdr:row>97</xdr:row>
      <xdr:rowOff>116182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107309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33930</xdr:rowOff>
    </xdr:from>
    <xdr:to>
      <xdr:col>10</xdr:col>
      <xdr:colOff>165100</xdr:colOff>
      <xdr:row>97</xdr:row>
      <xdr:rowOff>135530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126657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86294</xdr:rowOff>
    </xdr:from>
    <xdr:to>
      <xdr:col>6</xdr:col>
      <xdr:colOff>38100</xdr:colOff>
      <xdr:row>98</xdr:row>
      <xdr:rowOff>16444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114554</xdr:rowOff>
    </xdr:from>
    <xdr:to>
      <xdr:col>55</xdr:col>
      <xdr:colOff>0</xdr:colOff>
      <xdr:row>38</xdr:row>
      <xdr:rowOff>115012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62965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115012</xdr:rowOff>
    </xdr:from>
    <xdr:to>
      <xdr:col>50</xdr:col>
      <xdr:colOff>114300</xdr:colOff>
      <xdr:row>38</xdr:row>
      <xdr:rowOff>119583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63011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119583</xdr:rowOff>
    </xdr:from>
    <xdr:to>
      <xdr:col>45</xdr:col>
      <xdr:colOff>177800</xdr:colOff>
      <xdr:row>38</xdr:row>
      <xdr:rowOff>120955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63468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120955</xdr:rowOff>
    </xdr:from>
    <xdr:to>
      <xdr:col>41</xdr:col>
      <xdr:colOff>50800</xdr:colOff>
      <xdr:row>38</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6360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73355</xdr:rowOff>
    </xdr:from>
    <xdr:to>
      <xdr:col>41</xdr:col>
      <xdr:colOff>101600</xdr:colOff>
      <xdr:row>38</xdr:row>
      <xdr:rowOff>3505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20032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9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28549</xdr:rowOff>
    </xdr:from>
    <xdr:to>
      <xdr:col>36</xdr:col>
      <xdr:colOff>165100</xdr:colOff>
      <xdr:row>37</xdr:row>
      <xdr:rowOff>130149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146676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63754</xdr:rowOff>
    </xdr:from>
    <xdr:to>
      <xdr:col>55</xdr:col>
      <xdr:colOff>50800</xdr:colOff>
      <xdr:row>38</xdr:row>
      <xdr:rowOff>165354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150131</xdr:rowOff>
    </xdr:from>
    <xdr:ext cx="313932"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49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64212</xdr:rowOff>
    </xdr:from>
    <xdr:to>
      <xdr:col>50</xdr:col>
      <xdr:colOff>165100</xdr:colOff>
      <xdr:row>38</xdr:row>
      <xdr:rowOff>165812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156939</xdr:rowOff>
    </xdr:from>
    <xdr:ext cx="313932"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82333" y="6672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68783</xdr:rowOff>
    </xdr:from>
    <xdr:to>
      <xdr:col>46</xdr:col>
      <xdr:colOff>38100</xdr:colOff>
      <xdr:row>38</xdr:row>
      <xdr:rowOff>170383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161510</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93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70155</xdr:rowOff>
    </xdr:from>
    <xdr:to>
      <xdr:col>41</xdr:col>
      <xdr:colOff>101600</xdr:colOff>
      <xdr:row>39</xdr:row>
      <xdr:rowOff>305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162882</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04333" y="66779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165625</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15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44359</xdr:rowOff>
    </xdr:from>
    <xdr:to>
      <xdr:col>55</xdr:col>
      <xdr:colOff>0</xdr:colOff>
      <xdr:row>56</xdr:row>
      <xdr:rowOff>141285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45559"/>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141285</xdr:rowOff>
    </xdr:from>
    <xdr:to>
      <xdr:col>50</xdr:col>
      <xdr:colOff>114300</xdr:colOff>
      <xdr:row>56</xdr:row>
      <xdr:rowOff>170752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42485"/>
          <a:ext cx="889000" cy="2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57145</xdr:rowOff>
    </xdr:from>
    <xdr:to>
      <xdr:col>45</xdr:col>
      <xdr:colOff>177800</xdr:colOff>
      <xdr:row>56</xdr:row>
      <xdr:rowOff>170752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658345"/>
          <a:ext cx="889000" cy="1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57145</xdr:rowOff>
    </xdr:from>
    <xdr:to>
      <xdr:col>41</xdr:col>
      <xdr:colOff>50800</xdr:colOff>
      <xdr:row>56</xdr:row>
      <xdr:rowOff>72233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658345"/>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84961</xdr:rowOff>
    </xdr:from>
    <xdr:to>
      <xdr:col>41</xdr:col>
      <xdr:colOff>101600</xdr:colOff>
      <xdr:row>55</xdr:row>
      <xdr:rowOff>15111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34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31638</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11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47523</xdr:rowOff>
    </xdr:from>
    <xdr:to>
      <xdr:col>36</xdr:col>
      <xdr:colOff>165100</xdr:colOff>
      <xdr:row>54</xdr:row>
      <xdr:rowOff>149123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3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165650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08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165009</xdr:rowOff>
    </xdr:from>
    <xdr:to>
      <xdr:col>55</xdr:col>
      <xdr:colOff>50800</xdr:colOff>
      <xdr:row>56</xdr:row>
      <xdr:rowOff>95159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16436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90485</xdr:rowOff>
    </xdr:from>
    <xdr:to>
      <xdr:col>50</xdr:col>
      <xdr:colOff>165100</xdr:colOff>
      <xdr:row>57</xdr:row>
      <xdr:rowOff>20635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78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119952</xdr:rowOff>
    </xdr:from>
    <xdr:to>
      <xdr:col>46</xdr:col>
      <xdr:colOff>38100</xdr:colOff>
      <xdr:row>57</xdr:row>
      <xdr:rowOff>50102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41229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6345</xdr:rowOff>
    </xdr:from>
    <xdr:to>
      <xdr:col>41</xdr:col>
      <xdr:colOff>101600</xdr:colOff>
      <xdr:row>56</xdr:row>
      <xdr:rowOff>107945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99072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0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21433</xdr:rowOff>
    </xdr:from>
    <xdr:to>
      <xdr:col>36</xdr:col>
      <xdr:colOff>165100</xdr:colOff>
      <xdr:row>56</xdr:row>
      <xdr:rowOff>123033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2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114160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1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55922</xdr:rowOff>
    </xdr:from>
    <xdr:to>
      <xdr:col>55</xdr:col>
      <xdr:colOff>0</xdr:colOff>
      <xdr:row>77</xdr:row>
      <xdr:rowOff>60714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257572"/>
          <a:ext cx="8382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60714</xdr:rowOff>
    </xdr:from>
    <xdr:to>
      <xdr:col>50</xdr:col>
      <xdr:colOff>114300</xdr:colOff>
      <xdr:row>77</xdr:row>
      <xdr:rowOff>74275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262364"/>
          <a:ext cx="889000" cy="1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53271</xdr:rowOff>
    </xdr:from>
    <xdr:to>
      <xdr:col>45</xdr:col>
      <xdr:colOff>177800</xdr:colOff>
      <xdr:row>77</xdr:row>
      <xdr:rowOff>74275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083471"/>
          <a:ext cx="889000" cy="19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53271</xdr:rowOff>
    </xdr:from>
    <xdr:to>
      <xdr:col>41</xdr:col>
      <xdr:colOff>50800</xdr:colOff>
      <xdr:row>78</xdr:row>
      <xdr:rowOff>28911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083471"/>
          <a:ext cx="889000" cy="3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2901</xdr:rowOff>
    </xdr:from>
    <xdr:to>
      <xdr:col>41</xdr:col>
      <xdr:colOff>101600</xdr:colOff>
      <xdr:row>76</xdr:row>
      <xdr:rowOff>104501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95628</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1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3787</xdr:rowOff>
    </xdr:from>
    <xdr:to>
      <xdr:col>36</xdr:col>
      <xdr:colOff>165100</xdr:colOff>
      <xdr:row>77</xdr:row>
      <xdr:rowOff>105387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121914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5122</xdr:rowOff>
    </xdr:from>
    <xdr:to>
      <xdr:col>55</xdr:col>
      <xdr:colOff>50800</xdr:colOff>
      <xdr:row>77</xdr:row>
      <xdr:rowOff>106722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154999</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18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9914</xdr:rowOff>
    </xdr:from>
    <xdr:to>
      <xdr:col>50</xdr:col>
      <xdr:colOff>165100</xdr:colOff>
      <xdr:row>77</xdr:row>
      <xdr:rowOff>111514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102641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0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23475</xdr:rowOff>
    </xdr:from>
    <xdr:to>
      <xdr:col>46</xdr:col>
      <xdr:colOff>38100</xdr:colOff>
      <xdr:row>77</xdr:row>
      <xdr:rowOff>125075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116202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2471</xdr:rowOff>
    </xdr:from>
    <xdr:to>
      <xdr:col>41</xdr:col>
      <xdr:colOff>101600</xdr:colOff>
      <xdr:row>76</xdr:row>
      <xdr:rowOff>104071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03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120598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149561</xdr:rowOff>
    </xdr:from>
    <xdr:to>
      <xdr:col>36</xdr:col>
      <xdr:colOff>165100</xdr:colOff>
      <xdr:row>78</xdr:row>
      <xdr:rowOff>79711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70838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4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132939</xdr:rowOff>
    </xdr:from>
    <xdr:to>
      <xdr:col>55</xdr:col>
      <xdr:colOff>0</xdr:colOff>
      <xdr:row>98</xdr:row>
      <xdr:rowOff>13312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63589"/>
          <a:ext cx="838200" cy="5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132939</xdr:rowOff>
    </xdr:from>
    <xdr:to>
      <xdr:col>50</xdr:col>
      <xdr:colOff>114300</xdr:colOff>
      <xdr:row>98</xdr:row>
      <xdr:rowOff>56657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763589"/>
          <a:ext cx="889000" cy="9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141948</xdr:rowOff>
    </xdr:from>
    <xdr:to>
      <xdr:col>45</xdr:col>
      <xdr:colOff>177800</xdr:colOff>
      <xdr:row>98</xdr:row>
      <xdr:rowOff>56657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772598"/>
          <a:ext cx="889000" cy="8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141948</xdr:rowOff>
    </xdr:from>
    <xdr:to>
      <xdr:col>41</xdr:col>
      <xdr:colOff>50800</xdr:colOff>
      <xdr:row>98</xdr:row>
      <xdr:rowOff>5282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72598"/>
          <a:ext cx="8890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146343</xdr:rowOff>
    </xdr:from>
    <xdr:to>
      <xdr:col>41</xdr:col>
      <xdr:colOff>101600</xdr:colOff>
      <xdr:row>98</xdr:row>
      <xdr:rowOff>76493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67620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149361</xdr:rowOff>
    </xdr:from>
    <xdr:to>
      <xdr:col>36</xdr:col>
      <xdr:colOff>165100</xdr:colOff>
      <xdr:row>98</xdr:row>
      <xdr:rowOff>79511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70638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7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133962</xdr:rowOff>
    </xdr:from>
    <xdr:to>
      <xdr:col>55</xdr:col>
      <xdr:colOff>50800</xdr:colOff>
      <xdr:row>98</xdr:row>
      <xdr:rowOff>64112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156839</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1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82139</xdr:rowOff>
    </xdr:from>
    <xdr:to>
      <xdr:col>50</xdr:col>
      <xdr:colOff>165100</xdr:colOff>
      <xdr:row>98</xdr:row>
      <xdr:rowOff>12289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28816</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5857</xdr:rowOff>
    </xdr:from>
    <xdr:to>
      <xdr:col>46</xdr:col>
      <xdr:colOff>38100</xdr:colOff>
      <xdr:row>98</xdr:row>
      <xdr:rowOff>107457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98584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91148</xdr:rowOff>
    </xdr:from>
    <xdr:to>
      <xdr:col>41</xdr:col>
      <xdr:colOff>101600</xdr:colOff>
      <xdr:row>98</xdr:row>
      <xdr:rowOff>21298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37825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9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125932</xdr:rowOff>
    </xdr:from>
    <xdr:to>
      <xdr:col>36</xdr:col>
      <xdr:colOff>165100</xdr:colOff>
      <xdr:row>98</xdr:row>
      <xdr:rowOff>56082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72609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3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64719</xdr:rowOff>
    </xdr:from>
    <xdr:to>
      <xdr:col>85</xdr:col>
      <xdr:colOff>127000</xdr:colOff>
      <xdr:row>38</xdr:row>
      <xdr:rowOff>141039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79819"/>
          <a:ext cx="838200" cy="7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64719</xdr:rowOff>
    </xdr:from>
    <xdr:to>
      <xdr:col>81</xdr:col>
      <xdr:colOff>50800</xdr:colOff>
      <xdr:row>39</xdr:row>
      <xdr:rowOff>69683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79819"/>
          <a:ext cx="889000" cy="17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46806</xdr:rowOff>
    </xdr:from>
    <xdr:to>
      <xdr:col>76</xdr:col>
      <xdr:colOff>114300</xdr:colOff>
      <xdr:row>39</xdr:row>
      <xdr:rowOff>69683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733356"/>
          <a:ext cx="889000" cy="2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44063</xdr:rowOff>
    </xdr:from>
    <xdr:to>
      <xdr:col>71</xdr:col>
      <xdr:colOff>177800</xdr:colOff>
      <xdr:row>39</xdr:row>
      <xdr:rowOff>46806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73061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90239</xdr:rowOff>
    </xdr:from>
    <xdr:to>
      <xdr:col>85</xdr:col>
      <xdr:colOff>177800</xdr:colOff>
      <xdr:row>39</xdr:row>
      <xdr:rowOff>20389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68666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13919</xdr:rowOff>
    </xdr:from>
    <xdr:to>
      <xdr:col>81</xdr:col>
      <xdr:colOff>101600</xdr:colOff>
      <xdr:row>38</xdr:row>
      <xdr:rowOff>115519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106646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18883</xdr:rowOff>
    </xdr:from>
    <xdr:to>
      <xdr:col>76</xdr:col>
      <xdr:colOff>165100</xdr:colOff>
      <xdr:row>39</xdr:row>
      <xdr:rowOff>120483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70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111610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167456</xdr:rowOff>
    </xdr:from>
    <xdr:to>
      <xdr:col>72</xdr:col>
      <xdr:colOff>38100</xdr:colOff>
      <xdr:row>39</xdr:row>
      <xdr:rowOff>97606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88733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164713</xdr:rowOff>
    </xdr:from>
    <xdr:to>
      <xdr:col>67</xdr:col>
      <xdr:colOff>101600</xdr:colOff>
      <xdr:row>39</xdr:row>
      <xdr:rowOff>94863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85990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7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74729</xdr:rowOff>
    </xdr:from>
    <xdr:to>
      <xdr:col>85</xdr:col>
      <xdr:colOff>127000</xdr:colOff>
      <xdr:row>58</xdr:row>
      <xdr:rowOff>97481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18829"/>
          <a:ext cx="8382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97481</xdr:rowOff>
    </xdr:from>
    <xdr:to>
      <xdr:col>81</xdr:col>
      <xdr:colOff>50800</xdr:colOff>
      <xdr:row>58</xdr:row>
      <xdr:rowOff>105345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41581"/>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47271</xdr:rowOff>
    </xdr:from>
    <xdr:to>
      <xdr:col>76</xdr:col>
      <xdr:colOff>114300</xdr:colOff>
      <xdr:row>58</xdr:row>
      <xdr:rowOff>105345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91371"/>
          <a:ext cx="889000" cy="5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47271</xdr:rowOff>
    </xdr:from>
    <xdr:to>
      <xdr:col>71</xdr:col>
      <xdr:colOff>177800</xdr:colOff>
      <xdr:row>58</xdr:row>
      <xdr:rowOff>79643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91371"/>
          <a:ext cx="889000" cy="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60413</xdr:rowOff>
    </xdr:from>
    <xdr:to>
      <xdr:col>72</xdr:col>
      <xdr:colOff>38100</xdr:colOff>
      <xdr:row>57</xdr:row>
      <xdr:rowOff>162013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7090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66517</xdr:rowOff>
    </xdr:from>
    <xdr:to>
      <xdr:col>67</xdr:col>
      <xdr:colOff>101600</xdr:colOff>
      <xdr:row>57</xdr:row>
      <xdr:rowOff>168117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13194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23929</xdr:rowOff>
    </xdr:from>
    <xdr:to>
      <xdr:col>85</xdr:col>
      <xdr:colOff>177800</xdr:colOff>
      <xdr:row>58</xdr:row>
      <xdr:rowOff>125529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6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110306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46681</xdr:rowOff>
    </xdr:from>
    <xdr:to>
      <xdr:col>81</xdr:col>
      <xdr:colOff>101600</xdr:colOff>
      <xdr:row>58</xdr:row>
      <xdr:rowOff>148281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139408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8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54545</xdr:rowOff>
    </xdr:from>
    <xdr:to>
      <xdr:col>76</xdr:col>
      <xdr:colOff>165100</xdr:colOff>
      <xdr:row>58</xdr:row>
      <xdr:rowOff>156145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9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147272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9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167921</xdr:rowOff>
    </xdr:from>
    <xdr:to>
      <xdr:col>72</xdr:col>
      <xdr:colOff>38100</xdr:colOff>
      <xdr:row>58</xdr:row>
      <xdr:rowOff>98071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89198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28843</xdr:rowOff>
    </xdr:from>
    <xdr:to>
      <xdr:col>67</xdr:col>
      <xdr:colOff>101600</xdr:colOff>
      <xdr:row>58</xdr:row>
      <xdr:rowOff>130443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121570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107989</xdr:rowOff>
    </xdr:from>
    <xdr:to>
      <xdr:col>85</xdr:col>
      <xdr:colOff>127000</xdr:colOff>
      <xdr:row>78</xdr:row>
      <xdr:rowOff>110279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81089"/>
          <a:ext cx="8382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94529</xdr:rowOff>
    </xdr:from>
    <xdr:to>
      <xdr:col>81</xdr:col>
      <xdr:colOff>50800</xdr:colOff>
      <xdr:row>78</xdr:row>
      <xdr:rowOff>110279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296179"/>
          <a:ext cx="889000" cy="18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94529</xdr:rowOff>
    </xdr:from>
    <xdr:to>
      <xdr:col>76</xdr:col>
      <xdr:colOff>114300</xdr:colOff>
      <xdr:row>78</xdr:row>
      <xdr:rowOff>46546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96179"/>
          <a:ext cx="889000" cy="12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46546</xdr:rowOff>
    </xdr:from>
    <xdr:to>
      <xdr:col>71</xdr:col>
      <xdr:colOff>177800</xdr:colOff>
      <xdr:row>78</xdr:row>
      <xdr:rowOff>132193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19646"/>
          <a:ext cx="889000" cy="8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4761</xdr:rowOff>
    </xdr:from>
    <xdr:to>
      <xdr:col>72</xdr:col>
      <xdr:colOff>38100</xdr:colOff>
      <xdr:row>78</xdr:row>
      <xdr:rowOff>106361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97488</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13498</xdr:rowOff>
    </xdr:from>
    <xdr:to>
      <xdr:col>67</xdr:col>
      <xdr:colOff>101600</xdr:colOff>
      <xdr:row>78</xdr:row>
      <xdr:rowOff>115098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8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131625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6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57189</xdr:rowOff>
    </xdr:from>
    <xdr:to>
      <xdr:col>85</xdr:col>
      <xdr:colOff>177800</xdr:colOff>
      <xdr:row>78</xdr:row>
      <xdr:rowOff>158789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168446</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59479</xdr:rowOff>
    </xdr:from>
    <xdr:to>
      <xdr:col>81</xdr:col>
      <xdr:colOff>101600</xdr:colOff>
      <xdr:row>78</xdr:row>
      <xdr:rowOff>161079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152206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2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43729</xdr:rowOff>
    </xdr:from>
    <xdr:to>
      <xdr:col>76</xdr:col>
      <xdr:colOff>165100</xdr:colOff>
      <xdr:row>77</xdr:row>
      <xdr:rowOff>145329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161856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167196</xdr:rowOff>
    </xdr:from>
    <xdr:to>
      <xdr:col>72</xdr:col>
      <xdr:colOff>38100</xdr:colOff>
      <xdr:row>78</xdr:row>
      <xdr:rowOff>97346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113873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81393</xdr:rowOff>
    </xdr:from>
    <xdr:to>
      <xdr:col>67</xdr:col>
      <xdr:colOff>101600</xdr:colOff>
      <xdr:row>79</xdr:row>
      <xdr:rowOff>11543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2670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147234</xdr:rowOff>
    </xdr:from>
    <xdr:to>
      <xdr:col>85</xdr:col>
      <xdr:colOff>127000</xdr:colOff>
      <xdr:row>96</xdr:row>
      <xdr:rowOff>149516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606434"/>
          <a:ext cx="8382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147234</xdr:rowOff>
    </xdr:from>
    <xdr:to>
      <xdr:col>81</xdr:col>
      <xdr:colOff>50800</xdr:colOff>
      <xdr:row>97</xdr:row>
      <xdr:rowOff>3280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06434"/>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3280</xdr:rowOff>
    </xdr:from>
    <xdr:to>
      <xdr:col>76</xdr:col>
      <xdr:colOff>114300</xdr:colOff>
      <xdr:row>97</xdr:row>
      <xdr:rowOff>25811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33930"/>
          <a:ext cx="889000" cy="2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25811</xdr:rowOff>
    </xdr:from>
    <xdr:to>
      <xdr:col>71</xdr:col>
      <xdr:colOff>177800</xdr:colOff>
      <xdr:row>97</xdr:row>
      <xdr:rowOff>60599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56461"/>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95017</xdr:rowOff>
    </xdr:from>
    <xdr:to>
      <xdr:col>72</xdr:col>
      <xdr:colOff>38100</xdr:colOff>
      <xdr:row>96</xdr:row>
      <xdr:rowOff>25167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41694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93591</xdr:rowOff>
    </xdr:from>
    <xdr:to>
      <xdr:col>67</xdr:col>
      <xdr:colOff>101600</xdr:colOff>
      <xdr:row>96</xdr:row>
      <xdr:rowOff>23741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40268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98716</xdr:rowOff>
    </xdr:from>
    <xdr:to>
      <xdr:col>85</xdr:col>
      <xdr:colOff>177800</xdr:colOff>
      <xdr:row>97</xdr:row>
      <xdr:rowOff>28866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77143</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96434</xdr:rowOff>
    </xdr:from>
    <xdr:to>
      <xdr:col>81</xdr:col>
      <xdr:colOff>101600</xdr:colOff>
      <xdr:row>97</xdr:row>
      <xdr:rowOff>26584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17711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123930</xdr:rowOff>
    </xdr:from>
    <xdr:to>
      <xdr:col>76</xdr:col>
      <xdr:colOff>165100</xdr:colOff>
      <xdr:row>97</xdr:row>
      <xdr:rowOff>54080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45207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7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146461</xdr:rowOff>
    </xdr:from>
    <xdr:to>
      <xdr:col>72</xdr:col>
      <xdr:colOff>38100</xdr:colOff>
      <xdr:row>97</xdr:row>
      <xdr:rowOff>76611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0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67738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9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9799</xdr:rowOff>
    </xdr:from>
    <xdr:to>
      <xdr:col>67</xdr:col>
      <xdr:colOff>101600</xdr:colOff>
      <xdr:row>97</xdr:row>
      <xdr:rowOff>111399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102526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3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151003</xdr:rowOff>
    </xdr:from>
    <xdr:to>
      <xdr:col>102</xdr:col>
      <xdr:colOff>165100</xdr:colOff>
      <xdr:row>39</xdr:row>
      <xdr:rowOff>81153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97680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131343</xdr:rowOff>
    </xdr:from>
    <xdr:to>
      <xdr:col>98</xdr:col>
      <xdr:colOff>38100</xdr:colOff>
      <xdr:row>39</xdr:row>
      <xdr:rowOff>61493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78021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土木費のみ類似団体平均を上回っており、他の費目については類似団体平均を下回っていることから、全体として本村は住民１人当たりのコストが低く、効率的な行政運営ができていると分析できる。</a:t>
          </a:r>
        </a:p>
        <a:p>
          <a:r>
            <a:rPr kumimoji="1" lang="ja-JP" altLang="en-US" sz="1300">
              <a:latin typeface="ＭＳ Ｐゴシック" panose="020B0600070205080204" pitchFamily="50" charset="-128"/>
              <a:ea typeface="ＭＳ Ｐゴシック" panose="020B0600070205080204" pitchFamily="50" charset="-128"/>
            </a:rPr>
            <a:t>　農林水産業費が類似団体平均を上回ったのは林道整備に係る事業費が増加したため、また土木費が上回ったのは、近年、交付税措置率の高い有利な起債を活用し、道路・排水路等のインフラ施設の維持補修工事を積極的に行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堅調なふるさと納税寄附金収入や、国・県補助事業、交付税措置率の高い有利な起債の活用により積極的に特定財源の確保を図ることで、実質収支比率は標準財政規模比で</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％の黒字を確保している。なお、年度末に特定目的基金への積立を実施し、過大な黒字を生じさせないよう留意している。</a:t>
          </a:r>
        </a:p>
        <a:p>
          <a:r>
            <a:rPr kumimoji="1" lang="ja-JP" altLang="en-US" sz="1200">
              <a:latin typeface="ＭＳ ゴシック" pitchFamily="49" charset="-128"/>
              <a:ea typeface="ＭＳ ゴシック" pitchFamily="49" charset="-128"/>
            </a:rPr>
            <a:t>　財政調整基金については、一般的に「標準財政規模の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％」が適正規模とされているが、災害等の不測の事態を想定する中で、標準財政規模の</a:t>
          </a:r>
          <a:r>
            <a:rPr kumimoji="1" lang="en-US" altLang="ja-JP" sz="1200">
              <a:latin typeface="ＭＳ ゴシック" pitchFamily="49" charset="-128"/>
              <a:ea typeface="ＭＳ ゴシック" pitchFamily="49" charset="-128"/>
            </a:rPr>
            <a:t>51</a:t>
          </a:r>
          <a:r>
            <a:rPr kumimoji="1" lang="ja-JP" altLang="en-US" sz="1200">
              <a:latin typeface="ＭＳ ゴシック" pitchFamily="49" charset="-128"/>
              <a:ea typeface="ＭＳ ゴシック" pitchFamily="49" charset="-128"/>
            </a:rPr>
            <a:t>％の額を保有している。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一般会計については、国・県補助金及び交付税措置率の高い有利な起債を活用することで一般財源の負担軽減を図っているほか、ふるさと納税寄附金による収入も大きく、標準財政規模比で</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％の黒字となっている。</a:t>
          </a:r>
        </a:p>
        <a:p>
          <a:r>
            <a:rPr kumimoji="1" lang="ja-JP" altLang="en-US" sz="1400">
              <a:latin typeface="ＭＳ ゴシック" pitchFamily="49" charset="-128"/>
              <a:ea typeface="ＭＳ ゴシック" pitchFamily="49" charset="-128"/>
            </a:rPr>
            <a:t>　特別会計・企業会計についても全会計で黒字となっている。しかし、水道事業会計では今後約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間をかけて実施する老朽化した管路の更新、下水道事業会計では処理場の老朽化による長寿命化改修に今後大きな支出が見込まれることから、使用料水準の見直し等による経営基盤の強化が必要になっている。その他の特別会計においても、独立採算の原則に立ち返った保険料水準の適正化、生活習慣病予防・介護予防事業の強化により、長期的な見地から医療・介護給付費の抑制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公営企業債の元利償還金に対する繰入金」「算入公債費等」は、かつて整備した下水道事業債の償還が徐々に終了しつつあることで減少傾向にあるが、「元利償還金」は道路･水路等のインフラ施設の補修工事に有利な起債を積極的に活用していることから増加傾向にある。ただし、令和５年度で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年に借り入れた大型の起債の償還が完了したため、実質公債費比率（分子）は</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百万円の減少となった。</a:t>
          </a:r>
        </a:p>
        <a:p>
          <a:r>
            <a:rPr kumimoji="1" lang="ja-JP" altLang="en-US" sz="1100">
              <a:latin typeface="ＭＳ ゴシック" pitchFamily="49" charset="-128"/>
              <a:ea typeface="ＭＳ ゴシック" pitchFamily="49" charset="-128"/>
            </a:rPr>
            <a:t>　今後も、この数値が極端に増加しないよう、「算入公債費等」が少ない、交付税措置が</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％未満の起債の借入は行わない方針を堅持していく。</a:t>
          </a:r>
        </a:p>
        <a:p>
          <a:r>
            <a:rPr kumimoji="1" lang="ja-JP" altLang="en-US" sz="1100">
              <a:latin typeface="ＭＳ ゴシック" pitchFamily="49" charset="-128"/>
              <a:ea typeface="ＭＳ ゴシック" pitchFamily="49" charset="-128"/>
            </a:rPr>
            <a:t>　なお、水道事業会計において、国庫補助事業の補助裏に借り入れている水道事業債に対する一般会計からの繰出金は、一般会計出資債分以外は基準外繰出となるためＡに算入されないが、実質的にはＡと同じ性質のものであり、このことに留意して財政運営を行っ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将来負担額は、「一般会計等に係る地方債の現在高」が近年の有利な起債の積極的活用により</a:t>
          </a:r>
          <a:r>
            <a:rPr kumimoji="1" lang="en-US" altLang="ja-JP" sz="1200">
              <a:latin typeface="ＭＳ ゴシック" pitchFamily="49" charset="-128"/>
              <a:ea typeface="ＭＳ ゴシック" pitchFamily="49" charset="-128"/>
            </a:rPr>
            <a:t>35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億円で推移してきており、今後も同じ水準で推移する見込みである。一方、「公営企業債等繰入見込額」は下水道事業債の償還が進んだことで徐々に減少してきているが、水道管更新工事に伴う水道事業債（単独事業分）の償還のための繰出が徐々に増加している状況にある。将来負担額全体では前年度より</a:t>
          </a:r>
          <a:r>
            <a:rPr kumimoji="1" lang="en-US" altLang="ja-JP" sz="1200">
              <a:latin typeface="ＭＳ ゴシック" pitchFamily="49" charset="-128"/>
              <a:ea typeface="ＭＳ ゴシック" pitchFamily="49" charset="-128"/>
            </a:rPr>
            <a:t>158</a:t>
          </a:r>
          <a:r>
            <a:rPr kumimoji="1" lang="ja-JP" altLang="en-US" sz="1200">
              <a:latin typeface="ＭＳ ゴシック" pitchFamily="49" charset="-128"/>
              <a:ea typeface="ＭＳ ゴシック" pitchFamily="49" charset="-128"/>
            </a:rPr>
            <a:t>百万円減少し</a:t>
          </a:r>
          <a:r>
            <a:rPr kumimoji="1" lang="en-US" altLang="ja-JP" sz="1200">
              <a:latin typeface="ＭＳ ゴシック" pitchFamily="49" charset="-128"/>
              <a:ea typeface="ＭＳ ゴシック" pitchFamily="49" charset="-128"/>
            </a:rPr>
            <a:t>5,370</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　一方、充当可能財源等は、令和５年度中の基金積立により「充当可能基金」が</a:t>
          </a:r>
          <a:r>
            <a:rPr kumimoji="1" lang="en-US" altLang="ja-JP" sz="1200">
              <a:latin typeface="ＭＳ ゴシック" pitchFamily="49" charset="-128"/>
              <a:ea typeface="ＭＳ ゴシック" pitchFamily="49" charset="-128"/>
            </a:rPr>
            <a:t>256</a:t>
          </a:r>
          <a:r>
            <a:rPr kumimoji="1" lang="ja-JP" altLang="en-US" sz="1200">
              <a:latin typeface="ＭＳ ゴシック" pitchFamily="49" charset="-128"/>
              <a:ea typeface="ＭＳ ゴシック" pitchFamily="49" charset="-128"/>
            </a:rPr>
            <a:t>百万円増加したことで、前年度比</a:t>
          </a:r>
          <a:r>
            <a:rPr kumimoji="1" lang="en-US" altLang="ja-JP" sz="1200">
              <a:latin typeface="ＭＳ ゴシック" pitchFamily="49" charset="-128"/>
              <a:ea typeface="ＭＳ ゴシック" pitchFamily="49" charset="-128"/>
            </a:rPr>
            <a:t>244</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7,193</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　その結果、将来負担額の分子は▲</a:t>
          </a:r>
          <a:r>
            <a:rPr kumimoji="1" lang="en-US" altLang="ja-JP" sz="1200">
              <a:latin typeface="ＭＳ ゴシック" pitchFamily="49" charset="-128"/>
              <a:ea typeface="ＭＳ ゴシック" pitchFamily="49" charset="-128"/>
            </a:rPr>
            <a:t>1,822</a:t>
          </a:r>
          <a:r>
            <a:rPr kumimoji="1" lang="ja-JP" altLang="en-US" sz="1200">
              <a:latin typeface="ＭＳ ゴシック" pitchFamily="49" charset="-128"/>
              <a:ea typeface="ＭＳ ゴシック" pitchFamily="49" charset="-128"/>
            </a:rPr>
            <a:t>百万円となり、前年度よりマイナス幅が拡大し、数値は改善した。今後も国・県補助事業や交付税措置率の高い有利な起債の積極的活用、余裕財源の将来に備えた基金への積立により、将来負担比率の分子をマイナスのまま維持でき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長野県豊丘村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中に、公共施設等の維持・整備のための基金「公共施設等維持整備基金」に１億円、ふるさと納税を活用して拡充した村単補助事業等を急に廃止せずに済むよう激変緩和のための「ふるさと納税寄附金基金」に１億円及び将来の起債償還に備えた「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百万円を積み立てたことで、令和５年度末の基金残高合計は、他基金の利子積立を合わせ、前年度比で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予測できない大幅な収入減少や災害等不測の事態における支出に備えるため、また減債基金は既発地方債の償還財源として現在の一般会計の地方債残高のうち将来にわたり交付税で措置される分を除いた額を保有している。財政調整基金は現在の規模を今後も維持しこれ以上の積立は行わない方針であり、減債基金は上記の方針により今後も地方債残高の推移を注視しながら必要額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また、銀行等における定期預金での運用に加え、有利な運用方法として基金総額の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％の範囲内で、国債・地方債等の債券による運用を行っていく。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ふるさと創生基金は利子を生涯教育を中心とした社会教育関連経費に、スポーツ振興基金は利子を村内のスポーツ振興に係る経費に、図書充実基金は利子を図書館図書の購入経費に充てている。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森林環境整備基金は、森林環境譲与税を財源とした基金で、森林整備に係る経費に充てている。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なお、現有の公共施設等の老朽化に伴い、施設の長寿命化のため多額の補修・修繕経費や更新費用が必要な事態が今後想定される中で、それらの経費に充てるために令和３年度に「公共施設等維持整備基金」を新設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ふるさと納税制度自体が改正・廃止された場合に備え、ふるさと納税寄附金を活用して拡充した村単補助事業等を急に廃止せずに済むよう、激変緩和のための調整財源として「ふるさと納税寄附金基金」を令和４年度に新設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創生基金、スポーツ振興基金、公民館図書充実基金は利子分を各事業の経費に充て、利子の基金への積み増しは行っていないため増減はない。また、森林環境整備基金は毎年度交付される譲与金を受け入れ、その全部または一部を森林整備事業に充当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公共施設等維持整備基金は、令和５年度に１億円の積立を行い、残高が９億円となった。また、ふるさと納税寄附金基金は１億円の積立を行い、残高が４億円となった。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ふるさと創生基金、スポーツ振興基金、公民館図書充実基金は、利子を各年度の事業に充当する果実運用型の基金であり、全額を国債・地方債等の債券で運用していく。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整備基金については、毎年度の森林整備に係る事業量に応じ、基金への積立、基金からの取崩しを弾力的に行い運用していく。公共施設等維持整備基金は、公共施設等の老朽化により多額の補修・修繕経費が必要な事態に備え、財政状況をみながらさらに積立を行っていく。ふるさと納税寄附金基金については、ふるさと納税の寄附額が増加している傾向にあり、現行の水準と同規模の村単独補助事業を維持するため、寄附額に応じて積み増しを行うことを視野に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令和５年度は利子分の積立を行ったのみであり、前年度より４百万円増加した。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財政調整基金は一般的には「標準財政規模の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％」が適正規模と言われているが、災害等の不測の事態を想定する中、令和５年度末で標準財政規模の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保有している。今後も、災害等不測の事態における支出増加に備えるため、平時の安易な取崩しは行わず、現在の規模を今後も維持していく方針であり、利子の積立のみを行い、取崩し及び新たな積立は行わ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また、銀行等における定期預金での運用に加え、有利な運用方法として基金総額の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％の範囲内で国債・地方債等の債券運用を行っていく。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令和５年度中は将来の償還に充てるためとして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百万を積立て、前年度より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既発地方債の償還財源として保有している基金であり、現在の一般会計の地方債残高のうち、将来にわたり交付税で措置される分を除いた額を保有するという方針の下で運用している。その額は令和５年度末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百万円となっており、積み増しにより目標とした額が確保できた。今後は、この水準を維持する方針である。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また、銀行等における定期預金での運用に加え、有利な運用方法として基金総額の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％の範囲内で国債・地方債等の債券運用を行っていく。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2" workbookViewId="0">
      <selection activeCell="BG41" sqref="BG41:BU4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6026175</v>
      </c>
      <c r="BO4" s="358"/>
      <c r="BP4" s="358"/>
      <c r="BQ4" s="358"/>
      <c r="BR4" s="358"/>
      <c r="BS4" s="358"/>
      <c r="BT4" s="358"/>
      <c r="BU4" s="359"/>
      <c r="BV4" s="357">
        <v>6881594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19.600000000000001</v>
      </c>
      <c r="CU4" s="364"/>
      <c r="CV4" s="364"/>
      <c r="CW4" s="364"/>
      <c r="CX4" s="364"/>
      <c r="CY4" s="364"/>
      <c r="CZ4" s="364"/>
      <c r="DA4" s="365"/>
      <c r="DB4" s="363">
        <v>17.7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5313293</v>
      </c>
      <c r="BO5" s="395"/>
      <c r="BP5" s="395"/>
      <c r="BQ5" s="395"/>
      <c r="BR5" s="395"/>
      <c r="BS5" s="395"/>
      <c r="BT5" s="395"/>
      <c r="BU5" s="396"/>
      <c r="BV5" s="394">
        <v>6191671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75.900000000000006</v>
      </c>
      <c r="CU5" s="392"/>
      <c r="CV5" s="392"/>
      <c r="CW5" s="392"/>
      <c r="CX5" s="392"/>
      <c r="CY5" s="392"/>
      <c r="CZ5" s="392"/>
      <c r="DA5" s="393"/>
      <c r="DB5" s="391">
        <v>75.900000000000006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712882</v>
      </c>
      <c r="BO6" s="395"/>
      <c r="BP6" s="395"/>
      <c r="BQ6" s="395"/>
      <c r="BR6" s="395"/>
      <c r="BS6" s="395"/>
      <c r="BT6" s="395"/>
      <c r="BU6" s="396"/>
      <c r="BV6" s="394">
        <v>689923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76.2</v>
      </c>
      <c r="CU6" s="432"/>
      <c r="CV6" s="432"/>
      <c r="CW6" s="432"/>
      <c r="CX6" s="432"/>
      <c r="CY6" s="432"/>
      <c r="CZ6" s="432"/>
      <c r="DA6" s="433"/>
      <c r="DB6" s="431">
        <v>76.7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133357</v>
      </c>
      <c r="BO7" s="395"/>
      <c r="BP7" s="395"/>
      <c r="BQ7" s="395"/>
      <c r="BR7" s="395"/>
      <c r="BS7" s="395"/>
      <c r="BT7" s="395"/>
      <c r="BU7" s="396"/>
      <c r="BV7" s="394">
        <v>175319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2958549</v>
      </c>
      <c r="CU7" s="395"/>
      <c r="CV7" s="395"/>
      <c r="CW7" s="395"/>
      <c r="CX7" s="395"/>
      <c r="CY7" s="395"/>
      <c r="CZ7" s="395"/>
      <c r="DA7" s="396"/>
      <c r="DB7" s="394">
        <v>2904091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579525</v>
      </c>
      <c r="BO8" s="395"/>
      <c r="BP8" s="395"/>
      <c r="BQ8" s="395"/>
      <c r="BR8" s="395"/>
      <c r="BS8" s="395"/>
      <c r="BT8" s="395"/>
      <c r="BU8" s="396"/>
      <c r="BV8" s="394">
        <v>514604</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0.28999999999999998</v>
      </c>
      <c r="CU8" s="435"/>
      <c r="CV8" s="435"/>
      <c r="CW8" s="435"/>
      <c r="CX8" s="435"/>
      <c r="CY8" s="435"/>
      <c r="CZ8" s="435"/>
      <c r="DA8" s="436"/>
      <c r="DB8" s="434">
        <v>0.28999999999999998</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6426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64921</v>
      </c>
      <c r="BO9" s="395"/>
      <c r="BP9" s="395"/>
      <c r="BQ9" s="395"/>
      <c r="BR9" s="395"/>
      <c r="BS9" s="395"/>
      <c r="BT9" s="395"/>
      <c r="BU9" s="396"/>
      <c r="BV9" s="394">
        <v>-558851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9.6999999999999993</v>
      </c>
      <c r="CU9" s="392"/>
      <c r="CV9" s="392"/>
      <c r="CW9" s="392"/>
      <c r="CX9" s="392"/>
      <c r="CY9" s="392"/>
      <c r="CZ9" s="392"/>
      <c r="DA9" s="393"/>
      <c r="DB9" s="391">
        <v>8.6999999999999993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6592</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3848</v>
      </c>
      <c r="BO10" s="395"/>
      <c r="BP10" s="395"/>
      <c r="BQ10" s="395"/>
      <c r="BR10" s="395"/>
      <c r="BS10" s="395"/>
      <c r="BT10" s="395"/>
      <c r="BU10" s="396"/>
      <c r="BV10" s="394">
        <v>2073</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6570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6416</v>
      </c>
      <c r="S13" s="479"/>
      <c r="T13" s="479"/>
      <c r="U13" s="479"/>
      <c r="V13" s="480"/>
      <c r="W13" s="410" t="s">
        <v>131</v>
      </c>
      <c r="X13" s="411"/>
      <c r="Y13" s="411"/>
      <c r="Z13" s="411"/>
      <c r="AA13" s="411"/>
      <c r="AB13" s="401"/>
      <c r="AC13" s="445">
        <v>692</v>
      </c>
      <c r="AD13" s="446"/>
      <c r="AE13" s="446"/>
      <c r="AF13" s="446"/>
      <c r="AG13" s="488"/>
      <c r="AH13" s="445">
        <v>809</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68769</v>
      </c>
      <c r="BO13" s="395"/>
      <c r="BP13" s="395"/>
      <c r="BQ13" s="395"/>
      <c r="BR13" s="395"/>
      <c r="BS13" s="395"/>
      <c r="BT13" s="395"/>
      <c r="BU13" s="396"/>
      <c r="BV13" s="394">
        <v>-556778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11.8</v>
      </c>
      <c r="CU13" s="392"/>
      <c r="CV13" s="392"/>
      <c r="CW13" s="392"/>
      <c r="CX13" s="392"/>
      <c r="CY13" s="392"/>
      <c r="CZ13" s="392"/>
      <c r="DA13" s="393"/>
      <c r="DB13" s="391">
        <v>11.1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6603</v>
      </c>
      <c r="S14" s="479"/>
      <c r="T14" s="479"/>
      <c r="U14" s="479"/>
      <c r="V14" s="480"/>
      <c r="W14" s="384"/>
      <c r="X14" s="385"/>
      <c r="Y14" s="385"/>
      <c r="Z14" s="385"/>
      <c r="AA14" s="385"/>
      <c r="AB14" s="374"/>
      <c r="AC14" s="481">
        <v>18.600000000000001</v>
      </c>
      <c r="AD14" s="482"/>
      <c r="AE14" s="482"/>
      <c r="AF14" s="482"/>
      <c r="AG14" s="483"/>
      <c r="AH14" s="481">
        <v>21.6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6461</v>
      </c>
      <c r="S15" s="479"/>
      <c r="T15" s="479"/>
      <c r="U15" s="479"/>
      <c r="V15" s="480"/>
      <c r="W15" s="410" t="s">
        <v>137</v>
      </c>
      <c r="X15" s="411"/>
      <c r="Y15" s="411"/>
      <c r="Z15" s="411"/>
      <c r="AA15" s="411"/>
      <c r="AB15" s="401"/>
      <c r="AC15" s="445">
        <v>1210</v>
      </c>
      <c r="AD15" s="446"/>
      <c r="AE15" s="446"/>
      <c r="AF15" s="446"/>
      <c r="AG15" s="488"/>
      <c r="AH15" s="445">
        <v>1208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807710</v>
      </c>
      <c r="BO15" s="358"/>
      <c r="BP15" s="358"/>
      <c r="BQ15" s="358"/>
      <c r="BR15" s="358"/>
      <c r="BS15" s="358"/>
      <c r="BT15" s="358"/>
      <c r="BU15" s="359"/>
      <c r="BV15" s="357">
        <v>783628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32.5</v>
      </c>
      <c r="AD16" s="482"/>
      <c r="AE16" s="482"/>
      <c r="AF16" s="482"/>
      <c r="AG16" s="483"/>
      <c r="AH16" s="481">
        <v>32.200000000000003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2755226</v>
      </c>
      <c r="BO16" s="395"/>
      <c r="BP16" s="395"/>
      <c r="BQ16" s="395"/>
      <c r="BR16" s="395"/>
      <c r="BS16" s="395"/>
      <c r="BT16" s="395"/>
      <c r="BU16" s="396"/>
      <c r="BV16" s="394">
        <v>2689038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1823</v>
      </c>
      <c r="AD17" s="446"/>
      <c r="AE17" s="446"/>
      <c r="AF17" s="446"/>
      <c r="AG17" s="488"/>
      <c r="AH17" s="445">
        <v>1732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996866</v>
      </c>
      <c r="BO17" s="395"/>
      <c r="BP17" s="395"/>
      <c r="BQ17" s="395"/>
      <c r="BR17" s="395"/>
      <c r="BS17" s="395"/>
      <c r="BT17" s="395"/>
      <c r="BU17" s="396"/>
      <c r="BV17" s="394">
        <v>967760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76.790000000000006</v>
      </c>
      <c r="M18" s="518"/>
      <c r="N18" s="518"/>
      <c r="O18" s="518"/>
      <c r="P18" s="518"/>
      <c r="Q18" s="518"/>
      <c r="R18" s="519"/>
      <c r="S18" s="519"/>
      <c r="T18" s="519"/>
      <c r="U18" s="519"/>
      <c r="V18" s="520"/>
      <c r="W18" s="412"/>
      <c r="X18" s="413"/>
      <c r="Y18" s="413"/>
      <c r="Z18" s="413"/>
      <c r="AA18" s="413"/>
      <c r="AB18" s="404"/>
      <c r="AC18" s="521">
        <v>48.9</v>
      </c>
      <c r="AD18" s="522"/>
      <c r="AE18" s="522"/>
      <c r="AF18" s="522"/>
      <c r="AG18" s="523"/>
      <c r="AH18" s="521">
        <v>46.2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2282194</v>
      </c>
      <c r="BO18" s="395"/>
      <c r="BP18" s="395"/>
      <c r="BQ18" s="395"/>
      <c r="BR18" s="395"/>
      <c r="BS18" s="395"/>
      <c r="BT18" s="395"/>
      <c r="BU18" s="396"/>
      <c r="BV18" s="394">
        <v>2215947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84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4926444</v>
      </c>
      <c r="BO19" s="395"/>
      <c r="BP19" s="395"/>
      <c r="BQ19" s="395"/>
      <c r="BR19" s="395"/>
      <c r="BS19" s="395"/>
      <c r="BT19" s="395"/>
      <c r="BU19" s="396"/>
      <c r="BV19" s="394">
        <v>5573107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2122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3528899</v>
      </c>
      <c r="BO22" s="358"/>
      <c r="BP22" s="358"/>
      <c r="BQ22" s="358"/>
      <c r="BR22" s="358"/>
      <c r="BS22" s="358"/>
      <c r="BT22" s="358"/>
      <c r="BU22" s="359"/>
      <c r="BV22" s="357">
        <v>3682813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3103817</v>
      </c>
      <c r="BO23" s="395"/>
      <c r="BP23" s="395"/>
      <c r="BQ23" s="395"/>
      <c r="BR23" s="395"/>
      <c r="BS23" s="395"/>
      <c r="BT23" s="395"/>
      <c r="BU23" s="396"/>
      <c r="BV23" s="394">
        <v>3293420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6440</v>
      </c>
      <c r="R24" s="446"/>
      <c r="S24" s="446"/>
      <c r="T24" s="446"/>
      <c r="U24" s="446"/>
      <c r="V24" s="488"/>
      <c r="W24" s="540"/>
      <c r="X24" s="541"/>
      <c r="Y24" s="542"/>
      <c r="Z24" s="444" t="s">
        <v>162</v>
      </c>
      <c r="AA24" s="424"/>
      <c r="AB24" s="424"/>
      <c r="AC24" s="424"/>
      <c r="AD24" s="424"/>
      <c r="AE24" s="424"/>
      <c r="AF24" s="424"/>
      <c r="AG24" s="425"/>
      <c r="AH24" s="445">
        <v>66</v>
      </c>
      <c r="AI24" s="446"/>
      <c r="AJ24" s="446"/>
      <c r="AK24" s="446"/>
      <c r="AL24" s="488"/>
      <c r="AM24" s="445">
        <v>200574</v>
      </c>
      <c r="AN24" s="446"/>
      <c r="AO24" s="446"/>
      <c r="AP24" s="446"/>
      <c r="AQ24" s="446"/>
      <c r="AR24" s="488"/>
      <c r="AS24" s="445">
        <v>3039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2175126</v>
      </c>
      <c r="BO24" s="395"/>
      <c r="BP24" s="395"/>
      <c r="BQ24" s="395"/>
      <c r="BR24" s="395"/>
      <c r="BS24" s="395"/>
      <c r="BT24" s="395"/>
      <c r="BU24" s="396"/>
      <c r="BV24" s="394">
        <v>2181629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5480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40000</v>
      </c>
      <c r="BO25" s="358"/>
      <c r="BP25" s="358"/>
      <c r="BQ25" s="358"/>
      <c r="BR25" s="358"/>
      <c r="BS25" s="358"/>
      <c r="BT25" s="358"/>
      <c r="BU25" s="359"/>
      <c r="BV25" s="357" t="s">
        <v>122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4840</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171</v>
      </c>
      <c r="F27" s="424"/>
      <c r="G27" s="424"/>
      <c r="H27" s="424"/>
      <c r="I27" s="424"/>
      <c r="J27" s="424"/>
      <c r="K27" s="425"/>
      <c r="L27" s="445">
        <v>1</v>
      </c>
      <c r="M27" s="446"/>
      <c r="N27" s="446"/>
      <c r="O27" s="446"/>
      <c r="P27" s="488"/>
      <c r="Q27" s="445">
        <v>2650</v>
      </c>
      <c r="R27" s="446"/>
      <c r="S27" s="446"/>
      <c r="T27" s="446"/>
      <c r="U27" s="446"/>
      <c r="V27" s="488"/>
      <c r="W27" s="540"/>
      <c r="X27" s="541"/>
      <c r="Y27" s="542"/>
      <c r="Z27" s="444" t="s">
        <v>172</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101396</v>
      </c>
      <c r="BO27" s="514"/>
      <c r="BP27" s="514"/>
      <c r="BQ27" s="514"/>
      <c r="BR27" s="514"/>
      <c r="BS27" s="514"/>
      <c r="BT27" s="514"/>
      <c r="BU27" s="515"/>
      <c r="BV27" s="513">
        <v>101360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1940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1516296</v>
      </c>
      <c r="BO28" s="358"/>
      <c r="BP28" s="358"/>
      <c r="BQ28" s="358"/>
      <c r="BR28" s="358"/>
      <c r="BS28" s="358"/>
      <c r="BT28" s="358"/>
      <c r="BU28" s="359"/>
      <c r="BV28" s="357">
        <v>1512448</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10</v>
      </c>
      <c r="M29" s="446"/>
      <c r="N29" s="446"/>
      <c r="O29" s="446"/>
      <c r="P29" s="488"/>
      <c r="Q29" s="445">
        <v>1714</v>
      </c>
      <c r="R29" s="446"/>
      <c r="S29" s="446"/>
      <c r="T29" s="446"/>
      <c r="U29" s="446"/>
      <c r="V29" s="488"/>
      <c r="W29" s="543"/>
      <c r="X29" s="544"/>
      <c r="Y29" s="545"/>
      <c r="Z29" s="444" t="s">
        <v>178</v>
      </c>
      <c r="AA29" s="424"/>
      <c r="AB29" s="424"/>
      <c r="AC29" s="424"/>
      <c r="AD29" s="424"/>
      <c r="AE29" s="424"/>
      <c r="AF29" s="424"/>
      <c r="AG29" s="425"/>
      <c r="AH29" s="445">
        <v>66</v>
      </c>
      <c r="AI29" s="446"/>
      <c r="AJ29" s="446"/>
      <c r="AK29" s="446"/>
      <c r="AL29" s="488"/>
      <c r="AM29" s="445">
        <v>200574</v>
      </c>
      <c r="AN29" s="446"/>
      <c r="AO29" s="446"/>
      <c r="AP29" s="446"/>
      <c r="AQ29" s="446"/>
      <c r="AR29" s="488"/>
      <c r="AS29" s="445">
        <v>3039</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810746</v>
      </c>
      <c r="BO29" s="395"/>
      <c r="BP29" s="395"/>
      <c r="BQ29" s="395"/>
      <c r="BR29" s="395"/>
      <c r="BS29" s="395"/>
      <c r="BT29" s="395"/>
      <c r="BU29" s="396"/>
      <c r="BV29" s="394">
        <v>758953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96.5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1499217</v>
      </c>
      <c r="BO30" s="514"/>
      <c r="BP30" s="514"/>
      <c r="BQ30" s="514"/>
      <c r="BR30" s="514"/>
      <c r="BS30" s="514"/>
      <c r="BT30" s="514"/>
      <c r="BU30" s="515"/>
      <c r="BV30" s="513">
        <v>1298982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南信州広域連合（一般会計）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㈱豊かな丘</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南信州広域連合（南信州広域振興基金特別会計）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南信州広域連合（飯田広域消防特別会計）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南信州広域連合（稲葉クリーンセンター特別会計）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長野県市町村総合事務組合（一般会計）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長野県市町村総合事務組合（非常勤職員公務災害補償特別会計）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下伊那郡町村総合事務組合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下伊那自治センター組合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下伊那郡土木技術センター組合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南信地域町村交通災害共済事務組合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4i7/Kaa02BGoD3tjJMQLezF+bdxGY0577GAZvrAPa5u6oac8EG7lGzofCZM0NBY0+rItIXMH9+V8wKXYSIVmOw==" saltValue="r4jVCHsoJcySh8iYGOy/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772765</v>
      </c>
      <c r="S5" s="600"/>
      <c r="T5" s="600"/>
      <c r="U5" s="600"/>
      <c r="V5" s="600"/>
      <c r="W5" s="600"/>
      <c r="X5" s="600"/>
      <c r="Y5" s="601"/>
      <c r="Z5" s="602">
        <v>12.8</v>
      </c>
      <c r="AA5" s="602"/>
      <c r="AB5" s="602"/>
      <c r="AC5" s="602"/>
      <c r="AD5" s="603">
        <v>772765</v>
      </c>
      <c r="AE5" s="603"/>
      <c r="AF5" s="603"/>
      <c r="AG5" s="603"/>
      <c r="AH5" s="603"/>
      <c r="AI5" s="603"/>
      <c r="AJ5" s="603"/>
      <c r="AK5" s="603"/>
      <c r="AL5" s="604">
        <v>25.8</v>
      </c>
      <c r="AM5" s="605"/>
      <c r="AN5" s="605"/>
      <c r="AO5" s="606"/>
      <c r="AP5" s="596" t="s">
        <v>217</v>
      </c>
      <c r="AQ5" s="597"/>
      <c r="AR5" s="597"/>
      <c r="AS5" s="597"/>
      <c r="AT5" s="597"/>
      <c r="AU5" s="597"/>
      <c r="AV5" s="597"/>
      <c r="AW5" s="597"/>
      <c r="AX5" s="597"/>
      <c r="AY5" s="597"/>
      <c r="AZ5" s="597"/>
      <c r="BA5" s="597"/>
      <c r="BB5" s="597"/>
      <c r="BC5" s="597"/>
      <c r="BD5" s="597"/>
      <c r="BE5" s="597"/>
      <c r="BF5" s="598"/>
      <c r="BG5" s="610">
        <v>772765</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68245</v>
      </c>
      <c r="S6" s="611"/>
      <c r="T6" s="611"/>
      <c r="U6" s="611"/>
      <c r="V6" s="611"/>
      <c r="W6" s="611"/>
      <c r="X6" s="611"/>
      <c r="Y6" s="612"/>
      <c r="Z6" s="613">
        <v>1.1000000000000001</v>
      </c>
      <c r="AA6" s="613"/>
      <c r="AB6" s="613"/>
      <c r="AC6" s="613"/>
      <c r="AD6" s="614">
        <v>68245</v>
      </c>
      <c r="AE6" s="614"/>
      <c r="AF6" s="614"/>
      <c r="AG6" s="614"/>
      <c r="AH6" s="614"/>
      <c r="AI6" s="614"/>
      <c r="AJ6" s="614"/>
      <c r="AK6" s="614"/>
      <c r="AL6" s="615">
        <v>2.2999999999999998</v>
      </c>
      <c r="AM6" s="616"/>
      <c r="AN6" s="616"/>
      <c r="AO6" s="617"/>
      <c r="AP6" s="607" t="s">
        <v>222</v>
      </c>
      <c r="AQ6" s="608"/>
      <c r="AR6" s="608"/>
      <c r="AS6" s="608"/>
      <c r="AT6" s="608"/>
      <c r="AU6" s="608"/>
      <c r="AV6" s="608"/>
      <c r="AW6" s="608"/>
      <c r="AX6" s="608"/>
      <c r="AY6" s="608"/>
      <c r="AZ6" s="608"/>
      <c r="BA6" s="608"/>
      <c r="BB6" s="608"/>
      <c r="BC6" s="608"/>
      <c r="BD6" s="608"/>
      <c r="BE6" s="608"/>
      <c r="BF6" s="609"/>
      <c r="BG6" s="610">
        <v>772765</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56165</v>
      </c>
      <c r="CS6" s="611"/>
      <c r="CT6" s="611"/>
      <c r="CU6" s="611"/>
      <c r="CV6" s="611"/>
      <c r="CW6" s="611"/>
      <c r="CX6" s="611"/>
      <c r="CY6" s="612"/>
      <c r="CZ6" s="604">
        <v>1.1000000000000001</v>
      </c>
      <c r="DA6" s="605"/>
      <c r="DB6" s="605"/>
      <c r="DC6" s="621"/>
      <c r="DD6" s="619" t="s">
        <v>122</v>
      </c>
      <c r="DE6" s="611"/>
      <c r="DF6" s="611"/>
      <c r="DG6" s="611"/>
      <c r="DH6" s="611"/>
      <c r="DI6" s="611"/>
      <c r="DJ6" s="611"/>
      <c r="DK6" s="611"/>
      <c r="DL6" s="611"/>
      <c r="DM6" s="611"/>
      <c r="DN6" s="611"/>
      <c r="DO6" s="611"/>
      <c r="DP6" s="612"/>
      <c r="DQ6" s="619">
        <v>56165</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209</v>
      </c>
      <c r="S7" s="611"/>
      <c r="T7" s="611"/>
      <c r="U7" s="611"/>
      <c r="V7" s="611"/>
      <c r="W7" s="611"/>
      <c r="X7" s="611"/>
      <c r="Y7" s="612"/>
      <c r="Z7" s="613">
        <v>0</v>
      </c>
      <c r="AA7" s="613"/>
      <c r="AB7" s="613"/>
      <c r="AC7" s="613"/>
      <c r="AD7" s="614">
        <v>209</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370824</v>
      </c>
      <c r="BH7" s="611"/>
      <c r="BI7" s="611"/>
      <c r="BJ7" s="611"/>
      <c r="BK7" s="611"/>
      <c r="BL7" s="611"/>
      <c r="BM7" s="611"/>
      <c r="BN7" s="612"/>
      <c r="BO7" s="613">
        <v>48</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1342353</v>
      </c>
      <c r="CS7" s="611"/>
      <c r="CT7" s="611"/>
      <c r="CU7" s="611"/>
      <c r="CV7" s="611"/>
      <c r="CW7" s="611"/>
      <c r="CX7" s="611"/>
      <c r="CY7" s="612"/>
      <c r="CZ7" s="613">
        <v>25.3</v>
      </c>
      <c r="DA7" s="613"/>
      <c r="DB7" s="613"/>
      <c r="DC7" s="613"/>
      <c r="DD7" s="619">
        <v>75992</v>
      </c>
      <c r="DE7" s="611"/>
      <c r="DF7" s="611"/>
      <c r="DG7" s="611"/>
      <c r="DH7" s="611"/>
      <c r="DI7" s="611"/>
      <c r="DJ7" s="611"/>
      <c r="DK7" s="611"/>
      <c r="DL7" s="611"/>
      <c r="DM7" s="611"/>
      <c r="DN7" s="611"/>
      <c r="DO7" s="611"/>
      <c r="DP7" s="612"/>
      <c r="DQ7" s="619">
        <v>1243621</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3850</v>
      </c>
      <c r="S8" s="611"/>
      <c r="T8" s="611"/>
      <c r="U8" s="611"/>
      <c r="V8" s="611"/>
      <c r="W8" s="611"/>
      <c r="X8" s="611"/>
      <c r="Y8" s="612"/>
      <c r="Z8" s="613">
        <v>0.1</v>
      </c>
      <c r="AA8" s="613"/>
      <c r="AB8" s="613"/>
      <c r="AC8" s="613"/>
      <c r="AD8" s="614">
        <v>3850</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12296</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1172467</v>
      </c>
      <c r="CS8" s="611"/>
      <c r="CT8" s="611"/>
      <c r="CU8" s="611"/>
      <c r="CV8" s="611"/>
      <c r="CW8" s="611"/>
      <c r="CX8" s="611"/>
      <c r="CY8" s="612"/>
      <c r="CZ8" s="613">
        <v>22.1</v>
      </c>
      <c r="DA8" s="613"/>
      <c r="DB8" s="613"/>
      <c r="DC8" s="613"/>
      <c r="DD8" s="619">
        <v>13194</v>
      </c>
      <c r="DE8" s="611"/>
      <c r="DF8" s="611"/>
      <c r="DG8" s="611"/>
      <c r="DH8" s="611"/>
      <c r="DI8" s="611"/>
      <c r="DJ8" s="611"/>
      <c r="DK8" s="611"/>
      <c r="DL8" s="611"/>
      <c r="DM8" s="611"/>
      <c r="DN8" s="611"/>
      <c r="DO8" s="611"/>
      <c r="DP8" s="612"/>
      <c r="DQ8" s="619">
        <v>775316</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3830</v>
      </c>
      <c r="S9" s="611"/>
      <c r="T9" s="611"/>
      <c r="U9" s="611"/>
      <c r="V9" s="611"/>
      <c r="W9" s="611"/>
      <c r="X9" s="611"/>
      <c r="Y9" s="612"/>
      <c r="Z9" s="613">
        <v>0.1</v>
      </c>
      <c r="AA9" s="613"/>
      <c r="AB9" s="613"/>
      <c r="AC9" s="613"/>
      <c r="AD9" s="614">
        <v>3830</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269824</v>
      </c>
      <c r="BH9" s="611"/>
      <c r="BI9" s="611"/>
      <c r="BJ9" s="611"/>
      <c r="BK9" s="611"/>
      <c r="BL9" s="611"/>
      <c r="BM9" s="611"/>
      <c r="BN9" s="612"/>
      <c r="BO9" s="613">
        <v>34.9</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315185</v>
      </c>
      <c r="CS9" s="611"/>
      <c r="CT9" s="611"/>
      <c r="CU9" s="611"/>
      <c r="CV9" s="611"/>
      <c r="CW9" s="611"/>
      <c r="CX9" s="611"/>
      <c r="CY9" s="612"/>
      <c r="CZ9" s="613">
        <v>5.9</v>
      </c>
      <c r="DA9" s="613"/>
      <c r="DB9" s="613"/>
      <c r="DC9" s="613"/>
      <c r="DD9" s="619">
        <v>30091</v>
      </c>
      <c r="DE9" s="611"/>
      <c r="DF9" s="611"/>
      <c r="DG9" s="611"/>
      <c r="DH9" s="611"/>
      <c r="DI9" s="611"/>
      <c r="DJ9" s="611"/>
      <c r="DK9" s="611"/>
      <c r="DL9" s="611"/>
      <c r="DM9" s="611"/>
      <c r="DN9" s="611"/>
      <c r="DO9" s="611"/>
      <c r="DP9" s="612"/>
      <c r="DQ9" s="619">
        <v>258107</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20156</v>
      </c>
      <c r="BH10" s="611"/>
      <c r="BI10" s="611"/>
      <c r="BJ10" s="611"/>
      <c r="BK10" s="611"/>
      <c r="BL10" s="611"/>
      <c r="BM10" s="611"/>
      <c r="BN10" s="612"/>
      <c r="BO10" s="613">
        <v>2.6</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361</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361</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158819</v>
      </c>
      <c r="S11" s="611"/>
      <c r="T11" s="611"/>
      <c r="U11" s="611"/>
      <c r="V11" s="611"/>
      <c r="W11" s="611"/>
      <c r="X11" s="611"/>
      <c r="Y11" s="612"/>
      <c r="Z11" s="615">
        <v>2.6</v>
      </c>
      <c r="AA11" s="616"/>
      <c r="AB11" s="616"/>
      <c r="AC11" s="622"/>
      <c r="AD11" s="619">
        <v>158819</v>
      </c>
      <c r="AE11" s="611"/>
      <c r="AF11" s="611"/>
      <c r="AG11" s="611"/>
      <c r="AH11" s="611"/>
      <c r="AI11" s="611"/>
      <c r="AJ11" s="611"/>
      <c r="AK11" s="612"/>
      <c r="AL11" s="615">
        <v>5.3</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68548</v>
      </c>
      <c r="BH11" s="611"/>
      <c r="BI11" s="611"/>
      <c r="BJ11" s="611"/>
      <c r="BK11" s="611"/>
      <c r="BL11" s="611"/>
      <c r="BM11" s="611"/>
      <c r="BN11" s="612"/>
      <c r="BO11" s="613">
        <v>8.9</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443556</v>
      </c>
      <c r="CS11" s="611"/>
      <c r="CT11" s="611"/>
      <c r="CU11" s="611"/>
      <c r="CV11" s="611"/>
      <c r="CW11" s="611"/>
      <c r="CX11" s="611"/>
      <c r="CY11" s="612"/>
      <c r="CZ11" s="613">
        <v>8.3000000000000007</v>
      </c>
      <c r="DA11" s="613"/>
      <c r="DB11" s="613"/>
      <c r="DC11" s="613"/>
      <c r="DD11" s="619">
        <v>172034</v>
      </c>
      <c r="DE11" s="611"/>
      <c r="DF11" s="611"/>
      <c r="DG11" s="611"/>
      <c r="DH11" s="611"/>
      <c r="DI11" s="611"/>
      <c r="DJ11" s="611"/>
      <c r="DK11" s="611"/>
      <c r="DL11" s="611"/>
      <c r="DM11" s="611"/>
      <c r="DN11" s="611"/>
      <c r="DO11" s="611"/>
      <c r="DP11" s="612"/>
      <c r="DQ11" s="619">
        <v>259794</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329718</v>
      </c>
      <c r="BH12" s="611"/>
      <c r="BI12" s="611"/>
      <c r="BJ12" s="611"/>
      <c r="BK12" s="611"/>
      <c r="BL12" s="611"/>
      <c r="BM12" s="611"/>
      <c r="BN12" s="612"/>
      <c r="BO12" s="613">
        <v>42.7</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183381</v>
      </c>
      <c r="CS12" s="611"/>
      <c r="CT12" s="611"/>
      <c r="CU12" s="611"/>
      <c r="CV12" s="611"/>
      <c r="CW12" s="611"/>
      <c r="CX12" s="611"/>
      <c r="CY12" s="612"/>
      <c r="CZ12" s="613">
        <v>3.5</v>
      </c>
      <c r="DA12" s="613"/>
      <c r="DB12" s="613"/>
      <c r="DC12" s="613"/>
      <c r="DD12" s="619">
        <v>22228</v>
      </c>
      <c r="DE12" s="611"/>
      <c r="DF12" s="611"/>
      <c r="DG12" s="611"/>
      <c r="DH12" s="611"/>
      <c r="DI12" s="611"/>
      <c r="DJ12" s="611"/>
      <c r="DK12" s="611"/>
      <c r="DL12" s="611"/>
      <c r="DM12" s="611"/>
      <c r="DN12" s="611"/>
      <c r="DO12" s="611"/>
      <c r="DP12" s="612"/>
      <c r="DQ12" s="619">
        <v>181731</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327492</v>
      </c>
      <c r="BH13" s="611"/>
      <c r="BI13" s="611"/>
      <c r="BJ13" s="611"/>
      <c r="BK13" s="611"/>
      <c r="BL13" s="611"/>
      <c r="BM13" s="611"/>
      <c r="BN13" s="612"/>
      <c r="BO13" s="613">
        <v>42.4</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698684</v>
      </c>
      <c r="CS13" s="611"/>
      <c r="CT13" s="611"/>
      <c r="CU13" s="611"/>
      <c r="CV13" s="611"/>
      <c r="CW13" s="611"/>
      <c r="CX13" s="611"/>
      <c r="CY13" s="612"/>
      <c r="CZ13" s="613">
        <v>13.1</v>
      </c>
      <c r="DA13" s="613"/>
      <c r="DB13" s="613"/>
      <c r="DC13" s="613"/>
      <c r="DD13" s="619">
        <v>462268</v>
      </c>
      <c r="DE13" s="611"/>
      <c r="DF13" s="611"/>
      <c r="DG13" s="611"/>
      <c r="DH13" s="611"/>
      <c r="DI13" s="611"/>
      <c r="DJ13" s="611"/>
      <c r="DK13" s="611"/>
      <c r="DL13" s="611"/>
      <c r="DM13" s="611"/>
      <c r="DN13" s="611"/>
      <c r="DO13" s="611"/>
      <c r="DP13" s="612"/>
      <c r="DQ13" s="619">
        <v>424981</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136</v>
      </c>
      <c r="S14" s="611"/>
      <c r="T14" s="611"/>
      <c r="U14" s="611"/>
      <c r="V14" s="611"/>
      <c r="W14" s="611"/>
      <c r="X14" s="611"/>
      <c r="Y14" s="612"/>
      <c r="Z14" s="613">
        <v>0</v>
      </c>
      <c r="AA14" s="613"/>
      <c r="AB14" s="613"/>
      <c r="AC14" s="613"/>
      <c r="AD14" s="614">
        <v>136</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33928</v>
      </c>
      <c r="BH14" s="611"/>
      <c r="BI14" s="611"/>
      <c r="BJ14" s="611"/>
      <c r="BK14" s="611"/>
      <c r="BL14" s="611"/>
      <c r="BM14" s="611"/>
      <c r="BN14" s="612"/>
      <c r="BO14" s="613">
        <v>4.4000000000000004</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183420</v>
      </c>
      <c r="CS14" s="611"/>
      <c r="CT14" s="611"/>
      <c r="CU14" s="611"/>
      <c r="CV14" s="611"/>
      <c r="CW14" s="611"/>
      <c r="CX14" s="611"/>
      <c r="CY14" s="612"/>
      <c r="CZ14" s="613">
        <v>3.5</v>
      </c>
      <c r="DA14" s="613"/>
      <c r="DB14" s="613"/>
      <c r="DC14" s="613"/>
      <c r="DD14" s="619">
        <v>20094</v>
      </c>
      <c r="DE14" s="611"/>
      <c r="DF14" s="611"/>
      <c r="DG14" s="611"/>
      <c r="DH14" s="611"/>
      <c r="DI14" s="611"/>
      <c r="DJ14" s="611"/>
      <c r="DK14" s="611"/>
      <c r="DL14" s="611"/>
      <c r="DM14" s="611"/>
      <c r="DN14" s="611"/>
      <c r="DO14" s="611"/>
      <c r="DP14" s="612"/>
      <c r="DQ14" s="619">
        <v>159662</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38295</v>
      </c>
      <c r="BH15" s="611"/>
      <c r="BI15" s="611"/>
      <c r="BJ15" s="611"/>
      <c r="BK15" s="611"/>
      <c r="BL15" s="611"/>
      <c r="BM15" s="611"/>
      <c r="BN15" s="612"/>
      <c r="BO15" s="613">
        <v>5</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393508</v>
      </c>
      <c r="CS15" s="611"/>
      <c r="CT15" s="611"/>
      <c r="CU15" s="611"/>
      <c r="CV15" s="611"/>
      <c r="CW15" s="611"/>
      <c r="CX15" s="611"/>
      <c r="CY15" s="612"/>
      <c r="CZ15" s="613">
        <v>7.4</v>
      </c>
      <c r="DA15" s="613"/>
      <c r="DB15" s="613"/>
      <c r="DC15" s="613"/>
      <c r="DD15" s="619">
        <v>81315</v>
      </c>
      <c r="DE15" s="611"/>
      <c r="DF15" s="611"/>
      <c r="DG15" s="611"/>
      <c r="DH15" s="611"/>
      <c r="DI15" s="611"/>
      <c r="DJ15" s="611"/>
      <c r="DK15" s="611"/>
      <c r="DL15" s="611"/>
      <c r="DM15" s="611"/>
      <c r="DN15" s="611"/>
      <c r="DO15" s="611"/>
      <c r="DP15" s="612"/>
      <c r="DQ15" s="619">
        <v>369673</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5329</v>
      </c>
      <c r="S16" s="611"/>
      <c r="T16" s="611"/>
      <c r="U16" s="611"/>
      <c r="V16" s="611"/>
      <c r="W16" s="611"/>
      <c r="X16" s="611"/>
      <c r="Y16" s="612"/>
      <c r="Z16" s="613">
        <v>0.1</v>
      </c>
      <c r="AA16" s="613"/>
      <c r="AB16" s="613"/>
      <c r="AC16" s="613"/>
      <c r="AD16" s="614">
        <v>5329</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45570</v>
      </c>
      <c r="CS16" s="611"/>
      <c r="CT16" s="611"/>
      <c r="CU16" s="611"/>
      <c r="CV16" s="611"/>
      <c r="CW16" s="611"/>
      <c r="CX16" s="611"/>
      <c r="CY16" s="612"/>
      <c r="CZ16" s="613">
        <v>0.9</v>
      </c>
      <c r="DA16" s="613"/>
      <c r="DB16" s="613"/>
      <c r="DC16" s="613"/>
      <c r="DD16" s="619" t="s">
        <v>122</v>
      </c>
      <c r="DE16" s="611"/>
      <c r="DF16" s="611"/>
      <c r="DG16" s="611"/>
      <c r="DH16" s="611"/>
      <c r="DI16" s="611"/>
      <c r="DJ16" s="611"/>
      <c r="DK16" s="611"/>
      <c r="DL16" s="611"/>
      <c r="DM16" s="611"/>
      <c r="DN16" s="611"/>
      <c r="DO16" s="611"/>
      <c r="DP16" s="612"/>
      <c r="DQ16" s="619">
        <v>6310</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11554</v>
      </c>
      <c r="S17" s="611"/>
      <c r="T17" s="611"/>
      <c r="U17" s="611"/>
      <c r="V17" s="611"/>
      <c r="W17" s="611"/>
      <c r="X17" s="611"/>
      <c r="Y17" s="612"/>
      <c r="Z17" s="613">
        <v>0.2</v>
      </c>
      <c r="AA17" s="613"/>
      <c r="AB17" s="613"/>
      <c r="AC17" s="613"/>
      <c r="AD17" s="614">
        <v>11554</v>
      </c>
      <c r="AE17" s="614"/>
      <c r="AF17" s="614"/>
      <c r="AG17" s="614"/>
      <c r="AH17" s="614"/>
      <c r="AI17" s="614"/>
      <c r="AJ17" s="614"/>
      <c r="AK17" s="614"/>
      <c r="AL17" s="615">
        <v>0.4</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478643</v>
      </c>
      <c r="CS17" s="611"/>
      <c r="CT17" s="611"/>
      <c r="CU17" s="611"/>
      <c r="CV17" s="611"/>
      <c r="CW17" s="611"/>
      <c r="CX17" s="611"/>
      <c r="CY17" s="612"/>
      <c r="CZ17" s="613">
        <v>9</v>
      </c>
      <c r="DA17" s="613"/>
      <c r="DB17" s="613"/>
      <c r="DC17" s="613"/>
      <c r="DD17" s="619" t="s">
        <v>122</v>
      </c>
      <c r="DE17" s="611"/>
      <c r="DF17" s="611"/>
      <c r="DG17" s="611"/>
      <c r="DH17" s="611"/>
      <c r="DI17" s="611"/>
      <c r="DJ17" s="611"/>
      <c r="DK17" s="611"/>
      <c r="DL17" s="611"/>
      <c r="DM17" s="611"/>
      <c r="DN17" s="611"/>
      <c r="DO17" s="611"/>
      <c r="DP17" s="612"/>
      <c r="DQ17" s="619">
        <v>477841</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9163</v>
      </c>
      <c r="S18" s="611"/>
      <c r="T18" s="611"/>
      <c r="U18" s="611"/>
      <c r="V18" s="611"/>
      <c r="W18" s="611"/>
      <c r="X18" s="611"/>
      <c r="Y18" s="612"/>
      <c r="Z18" s="613">
        <v>0.2</v>
      </c>
      <c r="AA18" s="613"/>
      <c r="AB18" s="613"/>
      <c r="AC18" s="613"/>
      <c r="AD18" s="614">
        <v>9163</v>
      </c>
      <c r="AE18" s="614"/>
      <c r="AF18" s="614"/>
      <c r="AG18" s="614"/>
      <c r="AH18" s="614"/>
      <c r="AI18" s="614"/>
      <c r="AJ18" s="614"/>
      <c r="AK18" s="614"/>
      <c r="AL18" s="615">
        <v>0.3</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9163</v>
      </c>
      <c r="S19" s="611"/>
      <c r="T19" s="611"/>
      <c r="U19" s="611"/>
      <c r="V19" s="611"/>
      <c r="W19" s="611"/>
      <c r="X19" s="611"/>
      <c r="Y19" s="612"/>
      <c r="Z19" s="613">
        <v>0.2</v>
      </c>
      <c r="AA19" s="613"/>
      <c r="AB19" s="613"/>
      <c r="AC19" s="613"/>
      <c r="AD19" s="614">
        <v>9163</v>
      </c>
      <c r="AE19" s="614"/>
      <c r="AF19" s="614"/>
      <c r="AG19" s="614"/>
      <c r="AH19" s="614"/>
      <c r="AI19" s="614"/>
      <c r="AJ19" s="614"/>
      <c r="AK19" s="614"/>
      <c r="AL19" s="615">
        <v>0.3</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5313293</v>
      </c>
      <c r="CS20" s="611"/>
      <c r="CT20" s="611"/>
      <c r="CU20" s="611"/>
      <c r="CV20" s="611"/>
      <c r="CW20" s="611"/>
      <c r="CX20" s="611"/>
      <c r="CY20" s="612"/>
      <c r="CZ20" s="613">
        <v>100</v>
      </c>
      <c r="DA20" s="613"/>
      <c r="DB20" s="613"/>
      <c r="DC20" s="613"/>
      <c r="DD20" s="619">
        <v>877216</v>
      </c>
      <c r="DE20" s="611"/>
      <c r="DF20" s="611"/>
      <c r="DG20" s="611"/>
      <c r="DH20" s="611"/>
      <c r="DI20" s="611"/>
      <c r="DJ20" s="611"/>
      <c r="DK20" s="611"/>
      <c r="DL20" s="611"/>
      <c r="DM20" s="611"/>
      <c r="DN20" s="611"/>
      <c r="DO20" s="611"/>
      <c r="DP20" s="612"/>
      <c r="DQ20" s="619">
        <v>4213562</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2201240</v>
      </c>
      <c r="S21" s="611"/>
      <c r="T21" s="611"/>
      <c r="U21" s="611"/>
      <c r="V21" s="611"/>
      <c r="W21" s="611"/>
      <c r="X21" s="611"/>
      <c r="Y21" s="612"/>
      <c r="Z21" s="613">
        <v>36.5</v>
      </c>
      <c r="AA21" s="613"/>
      <c r="AB21" s="613"/>
      <c r="AC21" s="613"/>
      <c r="AD21" s="614">
        <v>1947516</v>
      </c>
      <c r="AE21" s="614"/>
      <c r="AF21" s="614"/>
      <c r="AG21" s="614"/>
      <c r="AH21" s="614"/>
      <c r="AI21" s="614"/>
      <c r="AJ21" s="614"/>
      <c r="AK21" s="614"/>
      <c r="AL21" s="615">
        <v>65</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1947516</v>
      </c>
      <c r="S22" s="611"/>
      <c r="T22" s="611"/>
      <c r="U22" s="611"/>
      <c r="V22" s="611"/>
      <c r="W22" s="611"/>
      <c r="X22" s="611"/>
      <c r="Y22" s="612"/>
      <c r="Z22" s="613">
        <v>32.299999999999997</v>
      </c>
      <c r="AA22" s="613"/>
      <c r="AB22" s="613"/>
      <c r="AC22" s="613"/>
      <c r="AD22" s="614">
        <v>1947516</v>
      </c>
      <c r="AE22" s="614"/>
      <c r="AF22" s="614"/>
      <c r="AG22" s="614"/>
      <c r="AH22" s="614"/>
      <c r="AI22" s="614"/>
      <c r="AJ22" s="614"/>
      <c r="AK22" s="614"/>
      <c r="AL22" s="615">
        <v>65</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253722</v>
      </c>
      <c r="S23" s="611"/>
      <c r="T23" s="611"/>
      <c r="U23" s="611"/>
      <c r="V23" s="611"/>
      <c r="W23" s="611"/>
      <c r="X23" s="611"/>
      <c r="Y23" s="612"/>
      <c r="Z23" s="613">
        <v>4.2</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v>2</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1762438</v>
      </c>
      <c r="CS24" s="600"/>
      <c r="CT24" s="600"/>
      <c r="CU24" s="600"/>
      <c r="CV24" s="600"/>
      <c r="CW24" s="600"/>
      <c r="CX24" s="600"/>
      <c r="CY24" s="601"/>
      <c r="CZ24" s="604">
        <v>33.200000000000003</v>
      </c>
      <c r="DA24" s="605"/>
      <c r="DB24" s="605"/>
      <c r="DC24" s="621"/>
      <c r="DD24" s="642">
        <v>1361399</v>
      </c>
      <c r="DE24" s="600"/>
      <c r="DF24" s="600"/>
      <c r="DG24" s="600"/>
      <c r="DH24" s="600"/>
      <c r="DI24" s="600"/>
      <c r="DJ24" s="600"/>
      <c r="DK24" s="601"/>
      <c r="DL24" s="642">
        <v>1219977</v>
      </c>
      <c r="DM24" s="600"/>
      <c r="DN24" s="600"/>
      <c r="DO24" s="600"/>
      <c r="DP24" s="600"/>
      <c r="DQ24" s="600"/>
      <c r="DR24" s="600"/>
      <c r="DS24" s="600"/>
      <c r="DT24" s="600"/>
      <c r="DU24" s="600"/>
      <c r="DV24" s="601"/>
      <c r="DW24" s="604">
        <v>40.6</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3235140</v>
      </c>
      <c r="S25" s="611"/>
      <c r="T25" s="611"/>
      <c r="U25" s="611"/>
      <c r="V25" s="611"/>
      <c r="W25" s="611"/>
      <c r="X25" s="611"/>
      <c r="Y25" s="612"/>
      <c r="Z25" s="613">
        <v>53.7</v>
      </c>
      <c r="AA25" s="613"/>
      <c r="AB25" s="613"/>
      <c r="AC25" s="613"/>
      <c r="AD25" s="614">
        <v>2981416</v>
      </c>
      <c r="AE25" s="614"/>
      <c r="AF25" s="614"/>
      <c r="AG25" s="614"/>
      <c r="AH25" s="614"/>
      <c r="AI25" s="614"/>
      <c r="AJ25" s="614"/>
      <c r="AK25" s="614"/>
      <c r="AL25" s="615">
        <v>99.6</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808265</v>
      </c>
      <c r="CS25" s="643"/>
      <c r="CT25" s="643"/>
      <c r="CU25" s="643"/>
      <c r="CV25" s="643"/>
      <c r="CW25" s="643"/>
      <c r="CX25" s="643"/>
      <c r="CY25" s="644"/>
      <c r="CZ25" s="615">
        <v>15.2</v>
      </c>
      <c r="DA25" s="640"/>
      <c r="DB25" s="640"/>
      <c r="DC25" s="645"/>
      <c r="DD25" s="619">
        <v>711181</v>
      </c>
      <c r="DE25" s="643"/>
      <c r="DF25" s="643"/>
      <c r="DG25" s="643"/>
      <c r="DH25" s="643"/>
      <c r="DI25" s="643"/>
      <c r="DJ25" s="643"/>
      <c r="DK25" s="644"/>
      <c r="DL25" s="619">
        <v>605993</v>
      </c>
      <c r="DM25" s="643"/>
      <c r="DN25" s="643"/>
      <c r="DO25" s="643"/>
      <c r="DP25" s="643"/>
      <c r="DQ25" s="643"/>
      <c r="DR25" s="643"/>
      <c r="DS25" s="643"/>
      <c r="DT25" s="643"/>
      <c r="DU25" s="643"/>
      <c r="DV25" s="644"/>
      <c r="DW25" s="615">
        <v>20.100000000000001</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v>555</v>
      </c>
      <c r="S26" s="611"/>
      <c r="T26" s="611"/>
      <c r="U26" s="611"/>
      <c r="V26" s="611"/>
      <c r="W26" s="611"/>
      <c r="X26" s="611"/>
      <c r="Y26" s="612"/>
      <c r="Z26" s="613">
        <v>0</v>
      </c>
      <c r="AA26" s="613"/>
      <c r="AB26" s="613"/>
      <c r="AC26" s="613"/>
      <c r="AD26" s="614">
        <v>555</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352425</v>
      </c>
      <c r="CS26" s="611"/>
      <c r="CT26" s="611"/>
      <c r="CU26" s="611"/>
      <c r="CV26" s="611"/>
      <c r="CW26" s="611"/>
      <c r="CX26" s="611"/>
      <c r="CY26" s="612"/>
      <c r="CZ26" s="615">
        <v>6.6</v>
      </c>
      <c r="DA26" s="640"/>
      <c r="DB26" s="640"/>
      <c r="DC26" s="645"/>
      <c r="DD26" s="619">
        <v>273718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3995</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772765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475530</v>
      </c>
      <c r="CS27" s="643"/>
      <c r="CT27" s="643"/>
      <c r="CU27" s="643"/>
      <c r="CV27" s="643"/>
      <c r="CW27" s="643"/>
      <c r="CX27" s="643"/>
      <c r="CY27" s="644"/>
      <c r="CZ27" s="615">
        <v>8.9</v>
      </c>
      <c r="DA27" s="640"/>
      <c r="DB27" s="640"/>
      <c r="DC27" s="645"/>
      <c r="DD27" s="619">
        <v>172377</v>
      </c>
      <c r="DE27" s="643"/>
      <c r="DF27" s="643"/>
      <c r="DG27" s="643"/>
      <c r="DH27" s="643"/>
      <c r="DI27" s="643"/>
      <c r="DJ27" s="643"/>
      <c r="DK27" s="644"/>
      <c r="DL27" s="619">
        <v>136143</v>
      </c>
      <c r="DM27" s="643"/>
      <c r="DN27" s="643"/>
      <c r="DO27" s="643"/>
      <c r="DP27" s="643"/>
      <c r="DQ27" s="643"/>
      <c r="DR27" s="643"/>
      <c r="DS27" s="643"/>
      <c r="DT27" s="643"/>
      <c r="DU27" s="643"/>
      <c r="DV27" s="644"/>
      <c r="DW27" s="615">
        <v>4.5</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57694</v>
      </c>
      <c r="S28" s="611"/>
      <c r="T28" s="611"/>
      <c r="U28" s="611"/>
      <c r="V28" s="611"/>
      <c r="W28" s="611"/>
      <c r="X28" s="611"/>
      <c r="Y28" s="612"/>
      <c r="Z28" s="613">
        <v>1</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478643</v>
      </c>
      <c r="CS28" s="611"/>
      <c r="CT28" s="611"/>
      <c r="CU28" s="611"/>
      <c r="CV28" s="611"/>
      <c r="CW28" s="611"/>
      <c r="CX28" s="611"/>
      <c r="CY28" s="612"/>
      <c r="CZ28" s="615">
        <v>9</v>
      </c>
      <c r="DA28" s="640"/>
      <c r="DB28" s="640"/>
      <c r="DC28" s="645"/>
      <c r="DD28" s="619">
        <v>477841</v>
      </c>
      <c r="DE28" s="611"/>
      <c r="DF28" s="611"/>
      <c r="DG28" s="611"/>
      <c r="DH28" s="611"/>
      <c r="DI28" s="611"/>
      <c r="DJ28" s="611"/>
      <c r="DK28" s="612"/>
      <c r="DL28" s="619">
        <v>477841</v>
      </c>
      <c r="DM28" s="611"/>
      <c r="DN28" s="611"/>
      <c r="DO28" s="611"/>
      <c r="DP28" s="611"/>
      <c r="DQ28" s="611"/>
      <c r="DR28" s="611"/>
      <c r="DS28" s="611"/>
      <c r="DT28" s="611"/>
      <c r="DU28" s="611"/>
      <c r="DV28" s="612"/>
      <c r="DW28" s="615">
        <v>15.9</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8949</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478643</v>
      </c>
      <c r="CS29" s="643"/>
      <c r="CT29" s="643"/>
      <c r="CU29" s="643"/>
      <c r="CV29" s="643"/>
      <c r="CW29" s="643"/>
      <c r="CX29" s="643"/>
      <c r="CY29" s="644"/>
      <c r="CZ29" s="615">
        <v>9</v>
      </c>
      <c r="DA29" s="640"/>
      <c r="DB29" s="640"/>
      <c r="DC29" s="645"/>
      <c r="DD29" s="619">
        <v>477841</v>
      </c>
      <c r="DE29" s="643"/>
      <c r="DF29" s="643"/>
      <c r="DG29" s="643"/>
      <c r="DH29" s="643"/>
      <c r="DI29" s="643"/>
      <c r="DJ29" s="643"/>
      <c r="DK29" s="644"/>
      <c r="DL29" s="619">
        <v>477841</v>
      </c>
      <c r="DM29" s="643"/>
      <c r="DN29" s="643"/>
      <c r="DO29" s="643"/>
      <c r="DP29" s="643"/>
      <c r="DQ29" s="643"/>
      <c r="DR29" s="643"/>
      <c r="DS29" s="643"/>
      <c r="DT29" s="643"/>
      <c r="DU29" s="643"/>
      <c r="DV29" s="644"/>
      <c r="DW29" s="615">
        <v>15.9</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453971</v>
      </c>
      <c r="S30" s="611"/>
      <c r="T30" s="611"/>
      <c r="U30" s="611"/>
      <c r="V30" s="611"/>
      <c r="W30" s="611"/>
      <c r="X30" s="611"/>
      <c r="Y30" s="612"/>
      <c r="Z30" s="613">
        <v>7.5</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469981</v>
      </c>
      <c r="CS30" s="611"/>
      <c r="CT30" s="611"/>
      <c r="CU30" s="611"/>
      <c r="CV30" s="611"/>
      <c r="CW30" s="611"/>
      <c r="CX30" s="611"/>
      <c r="CY30" s="612"/>
      <c r="CZ30" s="615">
        <v>8.8000000000000007</v>
      </c>
      <c r="DA30" s="640"/>
      <c r="DB30" s="640"/>
      <c r="DC30" s="645"/>
      <c r="DD30" s="619">
        <v>469179</v>
      </c>
      <c r="DE30" s="611"/>
      <c r="DF30" s="611"/>
      <c r="DG30" s="611"/>
      <c r="DH30" s="611"/>
      <c r="DI30" s="611"/>
      <c r="DJ30" s="611"/>
      <c r="DK30" s="612"/>
      <c r="DL30" s="619">
        <v>469179</v>
      </c>
      <c r="DM30" s="611"/>
      <c r="DN30" s="611"/>
      <c r="DO30" s="611"/>
      <c r="DP30" s="611"/>
      <c r="DQ30" s="611"/>
      <c r="DR30" s="611"/>
      <c r="DS30" s="611"/>
      <c r="DT30" s="611"/>
      <c r="DU30" s="611"/>
      <c r="DV30" s="612"/>
      <c r="DW30" s="615">
        <v>15.6</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99.6</v>
      </c>
      <c r="BH31" s="654"/>
      <c r="BI31" s="654"/>
      <c r="BJ31" s="654"/>
      <c r="BK31" s="654"/>
      <c r="BL31" s="654"/>
      <c r="BM31" s="605">
        <v>99</v>
      </c>
      <c r="BN31" s="654"/>
      <c r="BO31" s="654"/>
      <c r="BP31" s="654"/>
      <c r="BQ31" s="655"/>
      <c r="BR31" s="657">
        <v>99.5</v>
      </c>
      <c r="BS31" s="654"/>
      <c r="BT31" s="654"/>
      <c r="BU31" s="654"/>
      <c r="BV31" s="654"/>
      <c r="BW31" s="654"/>
      <c r="BX31" s="605">
        <v>98.7</v>
      </c>
      <c r="BY31" s="654"/>
      <c r="BZ31" s="654"/>
      <c r="CA31" s="654"/>
      <c r="CB31" s="655"/>
      <c r="CD31" s="650"/>
      <c r="CE31" s="651"/>
      <c r="CF31" s="607" t="s">
        <v>301</v>
      </c>
      <c r="CG31" s="608"/>
      <c r="CH31" s="608"/>
      <c r="CI31" s="608"/>
      <c r="CJ31" s="608"/>
      <c r="CK31" s="608"/>
      <c r="CL31" s="608"/>
      <c r="CM31" s="608"/>
      <c r="CN31" s="608"/>
      <c r="CO31" s="608"/>
      <c r="CP31" s="608"/>
      <c r="CQ31" s="609"/>
      <c r="CR31" s="610">
        <v>8662</v>
      </c>
      <c r="CS31" s="643"/>
      <c r="CT31" s="643"/>
      <c r="CU31" s="643"/>
      <c r="CV31" s="643"/>
      <c r="CW31" s="643"/>
      <c r="CX31" s="643"/>
      <c r="CY31" s="644"/>
      <c r="CZ31" s="615">
        <v>0.2</v>
      </c>
      <c r="DA31" s="640"/>
      <c r="DB31" s="640"/>
      <c r="DC31" s="645"/>
      <c r="DD31" s="619">
        <v>8662</v>
      </c>
      <c r="DE31" s="643"/>
      <c r="DF31" s="643"/>
      <c r="DG31" s="643"/>
      <c r="DH31" s="643"/>
      <c r="DI31" s="643"/>
      <c r="DJ31" s="643"/>
      <c r="DK31" s="644"/>
      <c r="DL31" s="619">
        <v>8662</v>
      </c>
      <c r="DM31" s="643"/>
      <c r="DN31" s="643"/>
      <c r="DO31" s="643"/>
      <c r="DP31" s="643"/>
      <c r="DQ31" s="643"/>
      <c r="DR31" s="643"/>
      <c r="DS31" s="643"/>
      <c r="DT31" s="643"/>
      <c r="DU31" s="643"/>
      <c r="DV31" s="644"/>
      <c r="DW31" s="615">
        <v>0.3</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296355</v>
      </c>
      <c r="S32" s="611"/>
      <c r="T32" s="611"/>
      <c r="U32" s="611"/>
      <c r="V32" s="611"/>
      <c r="W32" s="611"/>
      <c r="X32" s="611"/>
      <c r="Y32" s="612"/>
      <c r="Z32" s="613">
        <v>4.9000000000000004</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99.6</v>
      </c>
      <c r="BH32" s="643"/>
      <c r="BI32" s="643"/>
      <c r="BJ32" s="643"/>
      <c r="BK32" s="643"/>
      <c r="BL32" s="643"/>
      <c r="BM32" s="616">
        <v>99</v>
      </c>
      <c r="BN32" s="643"/>
      <c r="BO32" s="643"/>
      <c r="BP32" s="643"/>
      <c r="BQ32" s="656"/>
      <c r="BR32" s="667">
        <v>99.5</v>
      </c>
      <c r="BS32" s="643"/>
      <c r="BT32" s="643"/>
      <c r="BU32" s="643"/>
      <c r="BV32" s="643"/>
      <c r="BW32" s="643"/>
      <c r="BX32" s="616">
        <v>98.6</v>
      </c>
      <c r="BY32" s="643"/>
      <c r="BZ32" s="643"/>
      <c r="CA32" s="643"/>
      <c r="CB32" s="656"/>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18639</v>
      </c>
      <c r="S33" s="611"/>
      <c r="T33" s="611"/>
      <c r="U33" s="611"/>
      <c r="V33" s="611"/>
      <c r="W33" s="611"/>
      <c r="X33" s="611"/>
      <c r="Y33" s="612"/>
      <c r="Z33" s="613">
        <v>0.3</v>
      </c>
      <c r="AA33" s="613"/>
      <c r="AB33" s="613"/>
      <c r="AC33" s="613"/>
      <c r="AD33" s="614">
        <v>6419</v>
      </c>
      <c r="AE33" s="614"/>
      <c r="AF33" s="614"/>
      <c r="AG33" s="614"/>
      <c r="AH33" s="614"/>
      <c r="AI33" s="614"/>
      <c r="AJ33" s="614"/>
      <c r="AK33" s="614"/>
      <c r="AL33" s="615">
        <v>0.2</v>
      </c>
      <c r="AM33" s="616"/>
      <c r="AN33" s="616"/>
      <c r="AO33" s="617"/>
      <c r="AP33" s="662"/>
      <c r="AQ33" s="663"/>
      <c r="AR33" s="663"/>
      <c r="AS33" s="663"/>
      <c r="AT33" s="666"/>
      <c r="AU33" s="213"/>
      <c r="AV33" s="213"/>
      <c r="AW33" s="213"/>
      <c r="AX33" s="631" t="s">
        <v>307</v>
      </c>
      <c r="AY33" s="632"/>
      <c r="AZ33" s="632"/>
      <c r="BA33" s="632"/>
      <c r="BB33" s="632"/>
      <c r="BC33" s="632"/>
      <c r="BD33" s="632"/>
      <c r="BE33" s="632"/>
      <c r="BF33" s="633"/>
      <c r="BG33" s="668">
        <v>99.4</v>
      </c>
      <c r="BH33" s="669"/>
      <c r="BI33" s="669"/>
      <c r="BJ33" s="669"/>
      <c r="BK33" s="669"/>
      <c r="BL33" s="669"/>
      <c r="BM33" s="670">
        <v>98.9</v>
      </c>
      <c r="BN33" s="669"/>
      <c r="BO33" s="669"/>
      <c r="BP33" s="669"/>
      <c r="BQ33" s="671"/>
      <c r="BR33" s="668">
        <v>99.3</v>
      </c>
      <c r="BS33" s="669"/>
      <c r="BT33" s="669"/>
      <c r="BU33" s="669"/>
      <c r="BV33" s="669"/>
      <c r="BW33" s="669"/>
      <c r="BX33" s="670">
        <v>98.5</v>
      </c>
      <c r="BY33" s="669"/>
      <c r="BZ33" s="669"/>
      <c r="CA33" s="669"/>
      <c r="CB33" s="671"/>
      <c r="CD33" s="607" t="s">
        <v>308</v>
      </c>
      <c r="CE33" s="608"/>
      <c r="CF33" s="608"/>
      <c r="CG33" s="608"/>
      <c r="CH33" s="608"/>
      <c r="CI33" s="608"/>
      <c r="CJ33" s="608"/>
      <c r="CK33" s="608"/>
      <c r="CL33" s="608"/>
      <c r="CM33" s="608"/>
      <c r="CN33" s="608"/>
      <c r="CO33" s="608"/>
      <c r="CP33" s="608"/>
      <c r="CQ33" s="609"/>
      <c r="CR33" s="610">
        <v>2628069</v>
      </c>
      <c r="CS33" s="643"/>
      <c r="CT33" s="643"/>
      <c r="CU33" s="643"/>
      <c r="CV33" s="643"/>
      <c r="CW33" s="643"/>
      <c r="CX33" s="643"/>
      <c r="CY33" s="644"/>
      <c r="CZ33" s="615">
        <v>49.5</v>
      </c>
      <c r="DA33" s="640"/>
      <c r="DB33" s="640"/>
      <c r="DC33" s="645"/>
      <c r="DD33" s="619">
        <v>2374939</v>
      </c>
      <c r="DE33" s="643"/>
      <c r="DF33" s="643"/>
      <c r="DG33" s="643"/>
      <c r="DH33" s="643"/>
      <c r="DI33" s="643"/>
      <c r="DJ33" s="643"/>
      <c r="DK33" s="644"/>
      <c r="DL33" s="619">
        <v>1062217</v>
      </c>
      <c r="DM33" s="643"/>
      <c r="DN33" s="643"/>
      <c r="DO33" s="643"/>
      <c r="DP33" s="643"/>
      <c r="DQ33" s="643"/>
      <c r="DR33" s="643"/>
      <c r="DS33" s="643"/>
      <c r="DT33" s="643"/>
      <c r="DU33" s="643"/>
      <c r="DV33" s="644"/>
      <c r="DW33" s="615">
        <v>35.299999999999997</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868227</v>
      </c>
      <c r="S34" s="611"/>
      <c r="T34" s="611"/>
      <c r="U34" s="611"/>
      <c r="V34" s="611"/>
      <c r="W34" s="611"/>
      <c r="X34" s="611"/>
      <c r="Y34" s="612"/>
      <c r="Z34" s="613">
        <v>14.4</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1126744</v>
      </c>
      <c r="CS34" s="611"/>
      <c r="CT34" s="611"/>
      <c r="CU34" s="611"/>
      <c r="CV34" s="611"/>
      <c r="CW34" s="611"/>
      <c r="CX34" s="611"/>
      <c r="CY34" s="612"/>
      <c r="CZ34" s="615">
        <v>21.2</v>
      </c>
      <c r="DA34" s="640"/>
      <c r="DB34" s="640"/>
      <c r="DC34" s="645"/>
      <c r="DD34" s="619">
        <v>1023121</v>
      </c>
      <c r="DE34" s="611"/>
      <c r="DF34" s="611"/>
      <c r="DG34" s="611"/>
      <c r="DH34" s="611"/>
      <c r="DI34" s="611"/>
      <c r="DJ34" s="611"/>
      <c r="DK34" s="612"/>
      <c r="DL34" s="619">
        <v>391792</v>
      </c>
      <c r="DM34" s="611"/>
      <c r="DN34" s="611"/>
      <c r="DO34" s="611"/>
      <c r="DP34" s="611"/>
      <c r="DQ34" s="611"/>
      <c r="DR34" s="611"/>
      <c r="DS34" s="611"/>
      <c r="DT34" s="611"/>
      <c r="DU34" s="611"/>
      <c r="DV34" s="612"/>
      <c r="DW34" s="615">
        <v>13</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3000</v>
      </c>
      <c r="S35" s="611"/>
      <c r="T35" s="611"/>
      <c r="U35" s="611"/>
      <c r="V35" s="611"/>
      <c r="W35" s="611"/>
      <c r="X35" s="611"/>
      <c r="Y35" s="612"/>
      <c r="Z35" s="613">
        <v>0</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56751</v>
      </c>
      <c r="CS35" s="643"/>
      <c r="CT35" s="643"/>
      <c r="CU35" s="643"/>
      <c r="CV35" s="643"/>
      <c r="CW35" s="643"/>
      <c r="CX35" s="643"/>
      <c r="CY35" s="644"/>
      <c r="CZ35" s="615">
        <v>1.1000000000000001</v>
      </c>
      <c r="DA35" s="640"/>
      <c r="DB35" s="640"/>
      <c r="DC35" s="645"/>
      <c r="DD35" s="619">
        <v>55429</v>
      </c>
      <c r="DE35" s="643"/>
      <c r="DF35" s="643"/>
      <c r="DG35" s="643"/>
      <c r="DH35" s="643"/>
      <c r="DI35" s="643"/>
      <c r="DJ35" s="643"/>
      <c r="DK35" s="644"/>
      <c r="DL35" s="619">
        <v>48154</v>
      </c>
      <c r="DM35" s="643"/>
      <c r="DN35" s="643"/>
      <c r="DO35" s="643"/>
      <c r="DP35" s="643"/>
      <c r="DQ35" s="643"/>
      <c r="DR35" s="643"/>
      <c r="DS35" s="643"/>
      <c r="DT35" s="643"/>
      <c r="DU35" s="643"/>
      <c r="DV35" s="644"/>
      <c r="DW35" s="615">
        <v>1.6</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689923</v>
      </c>
      <c r="S36" s="611"/>
      <c r="T36" s="611"/>
      <c r="U36" s="611"/>
      <c r="V36" s="611"/>
      <c r="W36" s="611"/>
      <c r="X36" s="611"/>
      <c r="Y36" s="612"/>
      <c r="Z36" s="613">
        <v>11.4</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471693</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101594</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895730</v>
      </c>
      <c r="CS36" s="611"/>
      <c r="CT36" s="611"/>
      <c r="CU36" s="611"/>
      <c r="CV36" s="611"/>
      <c r="CW36" s="611"/>
      <c r="CX36" s="611"/>
      <c r="CY36" s="612"/>
      <c r="CZ36" s="615">
        <v>16.899999999999999</v>
      </c>
      <c r="DA36" s="640"/>
      <c r="DB36" s="640"/>
      <c r="DC36" s="645"/>
      <c r="DD36" s="619">
        <v>823892</v>
      </c>
      <c r="DE36" s="611"/>
      <c r="DF36" s="611"/>
      <c r="DG36" s="611"/>
      <c r="DH36" s="611"/>
      <c r="DI36" s="611"/>
      <c r="DJ36" s="611"/>
      <c r="DK36" s="612"/>
      <c r="DL36" s="619">
        <v>516891</v>
      </c>
      <c r="DM36" s="611"/>
      <c r="DN36" s="611"/>
      <c r="DO36" s="611"/>
      <c r="DP36" s="611"/>
      <c r="DQ36" s="611"/>
      <c r="DR36" s="611"/>
      <c r="DS36" s="611"/>
      <c r="DT36" s="611"/>
      <c r="DU36" s="611"/>
      <c r="DV36" s="612"/>
      <c r="DW36" s="615">
        <v>17.2</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73660</v>
      </c>
      <c r="S37" s="611"/>
      <c r="T37" s="611"/>
      <c r="U37" s="611"/>
      <c r="V37" s="611"/>
      <c r="W37" s="611"/>
      <c r="X37" s="611"/>
      <c r="Y37" s="612"/>
      <c r="Z37" s="613">
        <v>1.2</v>
      </c>
      <c r="AA37" s="613"/>
      <c r="AB37" s="613"/>
      <c r="AC37" s="613"/>
      <c r="AD37" s="614">
        <v>5678</v>
      </c>
      <c r="AE37" s="614"/>
      <c r="AF37" s="614"/>
      <c r="AG37" s="614"/>
      <c r="AH37" s="614"/>
      <c r="AI37" s="614"/>
      <c r="AJ37" s="614"/>
      <c r="AK37" s="614"/>
      <c r="AL37" s="615">
        <v>0.2</v>
      </c>
      <c r="AM37" s="616"/>
      <c r="AN37" s="616"/>
      <c r="AO37" s="617"/>
      <c r="AQ37" s="673" t="s">
        <v>320</v>
      </c>
      <c r="AR37" s="674"/>
      <c r="AS37" s="674"/>
      <c r="AT37" s="674"/>
      <c r="AU37" s="674"/>
      <c r="AV37" s="674"/>
      <c r="AW37" s="674"/>
      <c r="AX37" s="674"/>
      <c r="AY37" s="675"/>
      <c r="AZ37" s="610">
        <v>148164</v>
      </c>
      <c r="BA37" s="611"/>
      <c r="BB37" s="611"/>
      <c r="BC37" s="611"/>
      <c r="BD37" s="643"/>
      <c r="BE37" s="643"/>
      <c r="BF37" s="656"/>
      <c r="BG37" s="607" t="s">
        <v>321</v>
      </c>
      <c r="BH37" s="608"/>
      <c r="BI37" s="608"/>
      <c r="BJ37" s="608"/>
      <c r="BK37" s="608"/>
      <c r="BL37" s="608"/>
      <c r="BM37" s="608"/>
      <c r="BN37" s="608"/>
      <c r="BO37" s="608"/>
      <c r="BP37" s="608"/>
      <c r="BQ37" s="608"/>
      <c r="BR37" s="608"/>
      <c r="BS37" s="608"/>
      <c r="BT37" s="608"/>
      <c r="BU37" s="609"/>
      <c r="BV37" s="610">
        <v>101594</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173458</v>
      </c>
      <c r="CS37" s="643"/>
      <c r="CT37" s="643"/>
      <c r="CU37" s="643"/>
      <c r="CV37" s="643"/>
      <c r="CW37" s="643"/>
      <c r="CX37" s="643"/>
      <c r="CY37" s="644"/>
      <c r="CZ37" s="615">
        <v>3.3</v>
      </c>
      <c r="DA37" s="640"/>
      <c r="DB37" s="640"/>
      <c r="DC37" s="645"/>
      <c r="DD37" s="619">
        <v>171808</v>
      </c>
      <c r="DE37" s="643"/>
      <c r="DF37" s="643"/>
      <c r="DG37" s="643"/>
      <c r="DH37" s="643"/>
      <c r="DI37" s="643"/>
      <c r="DJ37" s="643"/>
      <c r="DK37" s="644"/>
      <c r="DL37" s="619">
        <v>161019</v>
      </c>
      <c r="DM37" s="643"/>
      <c r="DN37" s="643"/>
      <c r="DO37" s="643"/>
      <c r="DP37" s="643"/>
      <c r="DQ37" s="643"/>
      <c r="DR37" s="643"/>
      <c r="DS37" s="643"/>
      <c r="DT37" s="643"/>
      <c r="DU37" s="643"/>
      <c r="DV37" s="644"/>
      <c r="DW37" s="615">
        <v>5.4</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316067</v>
      </c>
      <c r="S38" s="611"/>
      <c r="T38" s="611"/>
      <c r="U38" s="611"/>
      <c r="V38" s="611"/>
      <c r="W38" s="611"/>
      <c r="X38" s="611"/>
      <c r="Y38" s="612"/>
      <c r="Z38" s="613">
        <v>5.2</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67661</v>
      </c>
      <c r="BA38" s="611"/>
      <c r="BB38" s="611"/>
      <c r="BC38" s="611"/>
      <c r="BD38" s="643"/>
      <c r="BE38" s="643"/>
      <c r="BF38" s="656"/>
      <c r="BG38" s="607" t="s">
        <v>325</v>
      </c>
      <c r="BH38" s="608"/>
      <c r="BI38" s="608"/>
      <c r="BJ38" s="608"/>
      <c r="BK38" s="608"/>
      <c r="BL38" s="608"/>
      <c r="BM38" s="608"/>
      <c r="BN38" s="608"/>
      <c r="BO38" s="608"/>
      <c r="BP38" s="608"/>
      <c r="BQ38" s="608"/>
      <c r="BR38" s="608"/>
      <c r="BS38" s="608"/>
      <c r="BT38" s="608"/>
      <c r="BU38" s="609"/>
      <c r="BV38" s="610">
        <v>810</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255868</v>
      </c>
      <c r="CS38" s="611"/>
      <c r="CT38" s="611"/>
      <c r="CU38" s="611"/>
      <c r="CV38" s="611"/>
      <c r="CW38" s="611"/>
      <c r="CX38" s="611"/>
      <c r="CY38" s="612"/>
      <c r="CZ38" s="615">
        <v>4.8</v>
      </c>
      <c r="DA38" s="640"/>
      <c r="DB38" s="640"/>
      <c r="DC38" s="645"/>
      <c r="DD38" s="619">
        <v>221497</v>
      </c>
      <c r="DE38" s="611"/>
      <c r="DF38" s="611"/>
      <c r="DG38" s="611"/>
      <c r="DH38" s="611"/>
      <c r="DI38" s="611"/>
      <c r="DJ38" s="611"/>
      <c r="DK38" s="612"/>
      <c r="DL38" s="619">
        <v>105380</v>
      </c>
      <c r="DM38" s="611"/>
      <c r="DN38" s="611"/>
      <c r="DO38" s="611"/>
      <c r="DP38" s="611"/>
      <c r="DQ38" s="611"/>
      <c r="DR38" s="611"/>
      <c r="DS38" s="611"/>
      <c r="DT38" s="611"/>
      <c r="DU38" s="611"/>
      <c r="DV38" s="612"/>
      <c r="DW38" s="615">
        <v>3.5</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t="s">
        <v>122</v>
      </c>
      <c r="BA39" s="611"/>
      <c r="BB39" s="611"/>
      <c r="BC39" s="611"/>
      <c r="BD39" s="643"/>
      <c r="BE39" s="643"/>
      <c r="BF39" s="656"/>
      <c r="BG39" s="607" t="s">
        <v>329</v>
      </c>
      <c r="BH39" s="608"/>
      <c r="BI39" s="608"/>
      <c r="BJ39" s="608"/>
      <c r="BK39" s="608"/>
      <c r="BL39" s="608"/>
      <c r="BM39" s="608"/>
      <c r="BN39" s="608"/>
      <c r="BO39" s="608"/>
      <c r="BP39" s="608"/>
      <c r="BQ39" s="608"/>
      <c r="BR39" s="608"/>
      <c r="BS39" s="608"/>
      <c r="BT39" s="608"/>
      <c r="BU39" s="609"/>
      <c r="BV39" s="610">
        <v>1325</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258876</v>
      </c>
      <c r="CS39" s="643"/>
      <c r="CT39" s="643"/>
      <c r="CU39" s="643"/>
      <c r="CV39" s="643"/>
      <c r="CW39" s="643"/>
      <c r="CX39" s="643"/>
      <c r="CY39" s="644"/>
      <c r="CZ39" s="615">
        <v>4.9000000000000004</v>
      </c>
      <c r="DA39" s="640"/>
      <c r="DB39" s="640"/>
      <c r="DC39" s="645"/>
      <c r="DD39" s="619">
        <v>250000</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v>14167</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3"/>
      <c r="BE40" s="643"/>
      <c r="BF40" s="656"/>
      <c r="BG40" s="660" t="s">
        <v>333</v>
      </c>
      <c r="BH40" s="661"/>
      <c r="BI40" s="661"/>
      <c r="BJ40" s="661"/>
      <c r="BK40" s="661"/>
      <c r="BL40" s="214"/>
      <c r="BM40" s="608" t="s">
        <v>334</v>
      </c>
      <c r="BN40" s="608"/>
      <c r="BO40" s="608"/>
      <c r="BP40" s="608"/>
      <c r="BQ40" s="608"/>
      <c r="BR40" s="608"/>
      <c r="BS40" s="608"/>
      <c r="BT40" s="608"/>
      <c r="BU40" s="609"/>
      <c r="BV40" s="610">
        <v>85</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34100</v>
      </c>
      <c r="CS40" s="611"/>
      <c r="CT40" s="611"/>
      <c r="CU40" s="611"/>
      <c r="CV40" s="611"/>
      <c r="CW40" s="611"/>
      <c r="CX40" s="611"/>
      <c r="CY40" s="612"/>
      <c r="CZ40" s="615">
        <v>0.6</v>
      </c>
      <c r="DA40" s="640"/>
      <c r="DB40" s="640"/>
      <c r="DC40" s="645"/>
      <c r="DD40" s="619">
        <v>1000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6026175</v>
      </c>
      <c r="S41" s="683"/>
      <c r="T41" s="683"/>
      <c r="U41" s="683"/>
      <c r="V41" s="683"/>
      <c r="W41" s="683"/>
      <c r="X41" s="683"/>
      <c r="Y41" s="687"/>
      <c r="Z41" s="688">
        <v>100</v>
      </c>
      <c r="AA41" s="688"/>
      <c r="AB41" s="688"/>
      <c r="AC41" s="688"/>
      <c r="AD41" s="689">
        <v>2994068</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36102</v>
      </c>
      <c r="BA41" s="611"/>
      <c r="BB41" s="611"/>
      <c r="BC41" s="611"/>
      <c r="BD41" s="643"/>
      <c r="BE41" s="643"/>
      <c r="BF41" s="656"/>
      <c r="BG41" s="660"/>
      <c r="BH41" s="661"/>
      <c r="BI41" s="661"/>
      <c r="BJ41" s="661"/>
      <c r="BK41" s="661"/>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219766</v>
      </c>
      <c r="BA42" s="683"/>
      <c r="BB42" s="683"/>
      <c r="BC42" s="683"/>
      <c r="BD42" s="669"/>
      <c r="BE42" s="669"/>
      <c r="BF42" s="671"/>
      <c r="BG42" s="662"/>
      <c r="BH42" s="663"/>
      <c r="BI42" s="663"/>
      <c r="BJ42" s="663"/>
      <c r="BK42" s="663"/>
      <c r="BL42" s="215"/>
      <c r="BM42" s="632" t="s">
        <v>341</v>
      </c>
      <c r="BN42" s="632"/>
      <c r="BO42" s="632"/>
      <c r="BP42" s="632"/>
      <c r="BQ42" s="632"/>
      <c r="BR42" s="632"/>
      <c r="BS42" s="632"/>
      <c r="BT42" s="632"/>
      <c r="BU42" s="633"/>
      <c r="BV42" s="682">
        <v>293</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922786</v>
      </c>
      <c r="CS42" s="643"/>
      <c r="CT42" s="643"/>
      <c r="CU42" s="643"/>
      <c r="CV42" s="643"/>
      <c r="CW42" s="643"/>
      <c r="CX42" s="643"/>
      <c r="CY42" s="644"/>
      <c r="CZ42" s="615">
        <v>17.399999999999999</v>
      </c>
      <c r="DA42" s="640"/>
      <c r="DB42" s="640"/>
      <c r="DC42" s="645"/>
      <c r="DD42" s="619">
        <v>477224</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25098</v>
      </c>
      <c r="CS43" s="643"/>
      <c r="CT43" s="643"/>
      <c r="CU43" s="643"/>
      <c r="CV43" s="643"/>
      <c r="CW43" s="643"/>
      <c r="CX43" s="643"/>
      <c r="CY43" s="644"/>
      <c r="CZ43" s="615">
        <v>0.5</v>
      </c>
      <c r="DA43" s="640"/>
      <c r="DB43" s="640"/>
      <c r="DC43" s="645"/>
      <c r="DD43" s="619">
        <v>25098</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877216</v>
      </c>
      <c r="CS44" s="611"/>
      <c r="CT44" s="611"/>
      <c r="CU44" s="611"/>
      <c r="CV44" s="611"/>
      <c r="CW44" s="611"/>
      <c r="CX44" s="611"/>
      <c r="CY44" s="612"/>
      <c r="CZ44" s="615">
        <v>16.5</v>
      </c>
      <c r="DA44" s="616"/>
      <c r="DB44" s="616"/>
      <c r="DC44" s="622"/>
      <c r="DD44" s="619">
        <v>470914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281535</v>
      </c>
      <c r="CS45" s="643"/>
      <c r="CT45" s="643"/>
      <c r="CU45" s="643"/>
      <c r="CV45" s="643"/>
      <c r="CW45" s="643"/>
      <c r="CX45" s="643"/>
      <c r="CY45" s="644"/>
      <c r="CZ45" s="615">
        <v>5.3</v>
      </c>
      <c r="DA45" s="640"/>
      <c r="DB45" s="640"/>
      <c r="DC45" s="645"/>
      <c r="DD45" s="619">
        <v>98975</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588181</v>
      </c>
      <c r="CS46" s="611"/>
      <c r="CT46" s="611"/>
      <c r="CU46" s="611"/>
      <c r="CV46" s="611"/>
      <c r="CW46" s="611"/>
      <c r="CX46" s="611"/>
      <c r="CY46" s="612"/>
      <c r="CZ46" s="615">
        <v>11.1</v>
      </c>
      <c r="DA46" s="616"/>
      <c r="DB46" s="616"/>
      <c r="DC46" s="622"/>
      <c r="DD46" s="619">
        <v>364439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v>45570</v>
      </c>
      <c r="CS47" s="643"/>
      <c r="CT47" s="643"/>
      <c r="CU47" s="643"/>
      <c r="CV47" s="643"/>
      <c r="CW47" s="643"/>
      <c r="CX47" s="643"/>
      <c r="CY47" s="644"/>
      <c r="CZ47" s="615">
        <v>0.9</v>
      </c>
      <c r="DA47" s="640"/>
      <c r="DB47" s="640"/>
      <c r="DC47" s="645"/>
      <c r="DD47" s="619">
        <v>6310</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5313293</v>
      </c>
      <c r="CS49" s="669"/>
      <c r="CT49" s="669"/>
      <c r="CU49" s="669"/>
      <c r="CV49" s="669"/>
      <c r="CW49" s="669"/>
      <c r="CX49" s="669"/>
      <c r="CY49" s="698"/>
      <c r="CZ49" s="690">
        <v>100</v>
      </c>
      <c r="DA49" s="699"/>
      <c r="DB49" s="699"/>
      <c r="DC49" s="700"/>
      <c r="DD49" s="701">
        <v>4213562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PQ2wYcSjAMGc0L22i1vjIgYYYc90OFNTeO/94CuJHAzxdUUCAt5Qi5QfTdH9alf8eCEh5VdQAcSSGcuKLIfXQ==" saltValue="FvPlZcJ+Af1aX+yYsZRDd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25" zoomScaleSheetLayoutView="70" workbookViewId="0">
      <selection activeCell="AK113" sqref="AK113:AO11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6026</v>
      </c>
      <c r="R7" s="740"/>
      <c r="S7" s="740"/>
      <c r="T7" s="740"/>
      <c r="U7" s="740"/>
      <c r="V7" s="740">
        <v>5313</v>
      </c>
      <c r="W7" s="740"/>
      <c r="X7" s="740"/>
      <c r="Y7" s="740"/>
      <c r="Z7" s="740"/>
      <c r="AA7" s="740">
        <v>713</v>
      </c>
      <c r="AB7" s="740"/>
      <c r="AC7" s="740"/>
      <c r="AD7" s="740"/>
      <c r="AE7" s="741"/>
      <c r="AF7" s="742">
        <v>580</v>
      </c>
      <c r="AG7" s="743"/>
      <c r="AH7" s="743"/>
      <c r="AI7" s="743"/>
      <c r="AJ7" s="744"/>
      <c r="AK7" s="745">
        <v>3</v>
      </c>
      <c r="AL7" s="746"/>
      <c r="AM7" s="746"/>
      <c r="AN7" s="746"/>
      <c r="AO7" s="746"/>
      <c r="AP7" s="746">
        <v>3529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561</v>
      </c>
      <c r="BT7" s="734"/>
      <c r="BU7" s="734"/>
      <c r="BV7" s="734"/>
      <c r="BW7" s="734"/>
      <c r="BX7" s="734"/>
      <c r="BY7" s="734"/>
      <c r="BZ7" s="734"/>
      <c r="CA7" s="734"/>
      <c r="CB7" s="734"/>
      <c r="CC7" s="734"/>
      <c r="CD7" s="734"/>
      <c r="CE7" s="734"/>
      <c r="CF7" s="734"/>
      <c r="CG7" s="749"/>
      <c r="CH7" s="730">
        <v>-1</v>
      </c>
      <c r="CI7" s="731"/>
      <c r="CJ7" s="731"/>
      <c r="CK7" s="731"/>
      <c r="CL7" s="732"/>
      <c r="CM7" s="730">
        <v>59</v>
      </c>
      <c r="CN7" s="731"/>
      <c r="CO7" s="731"/>
      <c r="CP7" s="731"/>
      <c r="CQ7" s="732"/>
      <c r="CR7" s="730">
        <v>10</v>
      </c>
      <c r="CS7" s="731"/>
      <c r="CT7" s="731"/>
      <c r="CU7" s="731"/>
      <c r="CV7" s="732"/>
      <c r="CW7" s="730" t="s">
        <v>562</v>
      </c>
      <c r="CX7" s="731"/>
      <c r="CY7" s="731"/>
      <c r="CZ7" s="731"/>
      <c r="DA7" s="732"/>
      <c r="DB7" s="730" t="s">
        <v>562</v>
      </c>
      <c r="DC7" s="731"/>
      <c r="DD7" s="731"/>
      <c r="DE7" s="731"/>
      <c r="DF7" s="732"/>
      <c r="DG7" s="730" t="s">
        <v>562</v>
      </c>
      <c r="DH7" s="731"/>
      <c r="DI7" s="731"/>
      <c r="DJ7" s="731"/>
      <c r="DK7" s="732"/>
      <c r="DL7" s="730" t="s">
        <v>562</v>
      </c>
      <c r="DM7" s="731"/>
      <c r="DN7" s="731"/>
      <c r="DO7" s="731"/>
      <c r="DP7" s="732"/>
      <c r="DQ7" s="730" t="s">
        <v>562</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6026</v>
      </c>
      <c r="R23" s="780"/>
      <c r="S23" s="780"/>
      <c r="T23" s="780"/>
      <c r="U23" s="780"/>
      <c r="V23" s="780">
        <v>5313</v>
      </c>
      <c r="W23" s="780"/>
      <c r="X23" s="780"/>
      <c r="Y23" s="780"/>
      <c r="Z23" s="780"/>
      <c r="AA23" s="780">
        <v>713</v>
      </c>
      <c r="AB23" s="780"/>
      <c r="AC23" s="780"/>
      <c r="AD23" s="780"/>
      <c r="AE23" s="781"/>
      <c r="AF23" s="782">
        <v>580</v>
      </c>
      <c r="AG23" s="780"/>
      <c r="AH23" s="780"/>
      <c r="AI23" s="780"/>
      <c r="AJ23" s="783"/>
      <c r="AK23" s="784"/>
      <c r="AL23" s="785"/>
      <c r="AM23" s="785"/>
      <c r="AN23" s="785"/>
      <c r="AO23" s="785"/>
      <c r="AP23" s="780">
        <v>3529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666</v>
      </c>
      <c r="R28" s="810"/>
      <c r="S28" s="810"/>
      <c r="T28" s="810"/>
      <c r="U28" s="810"/>
      <c r="V28" s="810">
        <v>564</v>
      </c>
      <c r="W28" s="810"/>
      <c r="X28" s="810"/>
      <c r="Y28" s="810"/>
      <c r="Z28" s="810"/>
      <c r="AA28" s="810">
        <v>102</v>
      </c>
      <c r="AB28" s="810"/>
      <c r="AC28" s="810"/>
      <c r="AD28" s="810"/>
      <c r="AE28" s="811"/>
      <c r="AF28" s="812">
        <v>102</v>
      </c>
      <c r="AG28" s="810"/>
      <c r="AH28" s="810"/>
      <c r="AI28" s="810"/>
      <c r="AJ28" s="813"/>
      <c r="AK28" s="814">
        <v>36</v>
      </c>
      <c r="AL28" s="815"/>
      <c r="AM28" s="815"/>
      <c r="AN28" s="815"/>
      <c r="AO28" s="815"/>
      <c r="AP28" s="815" t="s">
        <v>562</v>
      </c>
      <c r="AQ28" s="815"/>
      <c r="AR28" s="815"/>
      <c r="AS28" s="815"/>
      <c r="AT28" s="815"/>
      <c r="AU28" s="815" t="s">
        <v>562</v>
      </c>
      <c r="AV28" s="815"/>
      <c r="AW28" s="815"/>
      <c r="AX28" s="815"/>
      <c r="AY28" s="815"/>
      <c r="AZ28" s="816" t="s">
        <v>562</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929</v>
      </c>
      <c r="R29" s="771"/>
      <c r="S29" s="771"/>
      <c r="T29" s="771"/>
      <c r="U29" s="771"/>
      <c r="V29" s="771">
        <v>820</v>
      </c>
      <c r="W29" s="771"/>
      <c r="X29" s="771"/>
      <c r="Y29" s="771"/>
      <c r="Z29" s="771"/>
      <c r="AA29" s="771">
        <v>109</v>
      </c>
      <c r="AB29" s="771"/>
      <c r="AC29" s="771"/>
      <c r="AD29" s="771"/>
      <c r="AE29" s="772"/>
      <c r="AF29" s="773">
        <v>109</v>
      </c>
      <c r="AG29" s="774"/>
      <c r="AH29" s="774"/>
      <c r="AI29" s="774"/>
      <c r="AJ29" s="775"/>
      <c r="AK29" s="821">
        <v>119</v>
      </c>
      <c r="AL29" s="817"/>
      <c r="AM29" s="817"/>
      <c r="AN29" s="817"/>
      <c r="AO29" s="817"/>
      <c r="AP29" s="817" t="s">
        <v>562</v>
      </c>
      <c r="AQ29" s="817"/>
      <c r="AR29" s="817"/>
      <c r="AS29" s="817"/>
      <c r="AT29" s="817"/>
      <c r="AU29" s="817" t="s">
        <v>562</v>
      </c>
      <c r="AV29" s="817"/>
      <c r="AW29" s="817"/>
      <c r="AX29" s="817"/>
      <c r="AY29" s="817"/>
      <c r="AZ29" s="818" t="s">
        <v>562</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83</v>
      </c>
      <c r="R30" s="771"/>
      <c r="S30" s="771"/>
      <c r="T30" s="771"/>
      <c r="U30" s="771"/>
      <c r="V30" s="771">
        <v>83</v>
      </c>
      <c r="W30" s="771"/>
      <c r="X30" s="771"/>
      <c r="Y30" s="771"/>
      <c r="Z30" s="771"/>
      <c r="AA30" s="771" t="s">
        <v>562</v>
      </c>
      <c r="AB30" s="771"/>
      <c r="AC30" s="771"/>
      <c r="AD30" s="771"/>
      <c r="AE30" s="772"/>
      <c r="AF30" s="773" t="s">
        <v>122</v>
      </c>
      <c r="AG30" s="774"/>
      <c r="AH30" s="774"/>
      <c r="AI30" s="774"/>
      <c r="AJ30" s="775"/>
      <c r="AK30" s="821">
        <v>17</v>
      </c>
      <c r="AL30" s="817"/>
      <c r="AM30" s="817"/>
      <c r="AN30" s="817"/>
      <c r="AO30" s="817"/>
      <c r="AP30" s="817" t="s">
        <v>562</v>
      </c>
      <c r="AQ30" s="817"/>
      <c r="AR30" s="817"/>
      <c r="AS30" s="817"/>
      <c r="AT30" s="817"/>
      <c r="AU30" s="817" t="s">
        <v>562</v>
      </c>
      <c r="AV30" s="817"/>
      <c r="AW30" s="817"/>
      <c r="AX30" s="817"/>
      <c r="AY30" s="817"/>
      <c r="AZ30" s="818" t="s">
        <v>562</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176</v>
      </c>
      <c r="R31" s="771"/>
      <c r="S31" s="771"/>
      <c r="T31" s="771"/>
      <c r="U31" s="771"/>
      <c r="V31" s="771">
        <v>163</v>
      </c>
      <c r="W31" s="771"/>
      <c r="X31" s="771"/>
      <c r="Y31" s="771"/>
      <c r="Z31" s="771"/>
      <c r="AA31" s="771">
        <v>13</v>
      </c>
      <c r="AB31" s="771"/>
      <c r="AC31" s="771"/>
      <c r="AD31" s="771"/>
      <c r="AE31" s="772"/>
      <c r="AF31" s="773">
        <v>253</v>
      </c>
      <c r="AG31" s="774"/>
      <c r="AH31" s="774"/>
      <c r="AI31" s="774"/>
      <c r="AJ31" s="775"/>
      <c r="AK31" s="821">
        <v>68</v>
      </c>
      <c r="AL31" s="817"/>
      <c r="AM31" s="817"/>
      <c r="AN31" s="817"/>
      <c r="AO31" s="817"/>
      <c r="AP31" s="817">
        <v>986</v>
      </c>
      <c r="AQ31" s="817"/>
      <c r="AR31" s="817"/>
      <c r="AS31" s="817"/>
      <c r="AT31" s="817"/>
      <c r="AU31" s="817">
        <v>550</v>
      </c>
      <c r="AV31" s="817"/>
      <c r="AW31" s="817"/>
      <c r="AX31" s="817"/>
      <c r="AY31" s="817"/>
      <c r="AZ31" s="818" t="s">
        <v>562</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251</v>
      </c>
      <c r="R32" s="771"/>
      <c r="S32" s="771"/>
      <c r="T32" s="771"/>
      <c r="U32" s="771"/>
      <c r="V32" s="771">
        <v>234</v>
      </c>
      <c r="W32" s="771"/>
      <c r="X32" s="771"/>
      <c r="Y32" s="771"/>
      <c r="Z32" s="771"/>
      <c r="AA32" s="771">
        <v>17</v>
      </c>
      <c r="AB32" s="771"/>
      <c r="AC32" s="771"/>
      <c r="AD32" s="771"/>
      <c r="AE32" s="772"/>
      <c r="AF32" s="773">
        <v>186</v>
      </c>
      <c r="AG32" s="774"/>
      <c r="AH32" s="774"/>
      <c r="AI32" s="774"/>
      <c r="AJ32" s="775"/>
      <c r="AK32" s="821">
        <v>148</v>
      </c>
      <c r="AL32" s="817"/>
      <c r="AM32" s="817"/>
      <c r="AN32" s="817"/>
      <c r="AO32" s="817"/>
      <c r="AP32" s="817">
        <v>547</v>
      </c>
      <c r="AQ32" s="817"/>
      <c r="AR32" s="817"/>
      <c r="AS32" s="817"/>
      <c r="AT32" s="817"/>
      <c r="AU32" s="817">
        <v>547</v>
      </c>
      <c r="AV32" s="817"/>
      <c r="AW32" s="817"/>
      <c r="AX32" s="817"/>
      <c r="AY32" s="817"/>
      <c r="AZ32" s="818" t="s">
        <v>562</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650</v>
      </c>
      <c r="AG63" s="831"/>
      <c r="AH63" s="831"/>
      <c r="AI63" s="831"/>
      <c r="AJ63" s="832"/>
      <c r="AK63" s="833"/>
      <c r="AL63" s="828"/>
      <c r="AM63" s="828"/>
      <c r="AN63" s="828"/>
      <c r="AO63" s="828"/>
      <c r="AP63" s="831">
        <v>1533</v>
      </c>
      <c r="AQ63" s="831"/>
      <c r="AR63" s="831"/>
      <c r="AS63" s="831"/>
      <c r="AT63" s="831"/>
      <c r="AU63" s="831">
        <v>1097</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545</v>
      </c>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v>124</v>
      </c>
      <c r="AG68" s="853"/>
      <c r="AH68" s="853"/>
      <c r="AI68" s="853"/>
      <c r="AJ68" s="853"/>
      <c r="AK68" s="853"/>
      <c r="AL68" s="853"/>
      <c r="AM68" s="853"/>
      <c r="AN68" s="853"/>
      <c r="AO68" s="853"/>
      <c r="AP68" s="853">
        <v>2232</v>
      </c>
      <c r="AQ68" s="853"/>
      <c r="AR68" s="853"/>
      <c r="AS68" s="853"/>
      <c r="AT68" s="853"/>
      <c r="AU68" s="853">
        <v>90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546</v>
      </c>
      <c r="C69" s="861"/>
      <c r="D69" s="861"/>
      <c r="E69" s="861"/>
      <c r="F69" s="861"/>
      <c r="G69" s="861"/>
      <c r="H69" s="861"/>
      <c r="I69" s="861"/>
      <c r="J69" s="861"/>
      <c r="K69" s="861"/>
      <c r="L69" s="861"/>
      <c r="M69" s="861"/>
      <c r="N69" s="861"/>
      <c r="O69" s="861"/>
      <c r="P69" s="862"/>
      <c r="Q69" s="863"/>
      <c r="R69" s="817"/>
      <c r="S69" s="817"/>
      <c r="T69" s="817"/>
      <c r="U69" s="817"/>
      <c r="V69" s="817"/>
      <c r="W69" s="817"/>
      <c r="X69" s="817"/>
      <c r="Y69" s="817"/>
      <c r="Z69" s="817"/>
      <c r="AA69" s="817"/>
      <c r="AB69" s="817"/>
      <c r="AC69" s="817"/>
      <c r="AD69" s="817"/>
      <c r="AE69" s="817"/>
      <c r="AF69" s="817">
        <v>9</v>
      </c>
      <c r="AG69" s="817"/>
      <c r="AH69" s="817"/>
      <c r="AI69" s="817"/>
      <c r="AJ69" s="817"/>
      <c r="AK69" s="817"/>
      <c r="AL69" s="817"/>
      <c r="AM69" s="817"/>
      <c r="AN69" s="817"/>
      <c r="AO69" s="817"/>
      <c r="AP69" s="817" t="s">
        <v>562</v>
      </c>
      <c r="AQ69" s="817"/>
      <c r="AR69" s="817"/>
      <c r="AS69" s="817"/>
      <c r="AT69" s="817"/>
      <c r="AU69" s="817" t="s">
        <v>562</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547</v>
      </c>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v>68</v>
      </c>
      <c r="AG70" s="817"/>
      <c r="AH70" s="817"/>
      <c r="AI70" s="817"/>
      <c r="AJ70" s="817"/>
      <c r="AK70" s="817"/>
      <c r="AL70" s="817"/>
      <c r="AM70" s="817"/>
      <c r="AN70" s="817"/>
      <c r="AO70" s="817"/>
      <c r="AP70" s="817">
        <v>57</v>
      </c>
      <c r="AQ70" s="817"/>
      <c r="AR70" s="817"/>
      <c r="AS70" s="817"/>
      <c r="AT70" s="817"/>
      <c r="AU70" s="817">
        <v>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548</v>
      </c>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v>7</v>
      </c>
      <c r="AG71" s="817"/>
      <c r="AH71" s="817"/>
      <c r="AI71" s="817"/>
      <c r="AJ71" s="817"/>
      <c r="AK71" s="817"/>
      <c r="AL71" s="817"/>
      <c r="AM71" s="817"/>
      <c r="AN71" s="817"/>
      <c r="AO71" s="817"/>
      <c r="AP71" s="817" t="s">
        <v>562</v>
      </c>
      <c r="AQ71" s="817"/>
      <c r="AR71" s="817"/>
      <c r="AS71" s="817"/>
      <c r="AT71" s="817"/>
      <c r="AU71" s="817" t="s">
        <v>562</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549</v>
      </c>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v>2440</v>
      </c>
      <c r="AG72" s="817"/>
      <c r="AH72" s="817"/>
      <c r="AI72" s="817"/>
      <c r="AJ72" s="817"/>
      <c r="AK72" s="817"/>
      <c r="AL72" s="817"/>
      <c r="AM72" s="817"/>
      <c r="AN72" s="817"/>
      <c r="AO72" s="817"/>
      <c r="AP72" s="817" t="s">
        <v>562</v>
      </c>
      <c r="AQ72" s="817"/>
      <c r="AR72" s="817"/>
      <c r="AS72" s="817"/>
      <c r="AT72" s="817"/>
      <c r="AU72" s="817" t="s">
        <v>562</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550</v>
      </c>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v>4</v>
      </c>
      <c r="AG73" s="817"/>
      <c r="AH73" s="817"/>
      <c r="AI73" s="817"/>
      <c r="AJ73" s="817"/>
      <c r="AK73" s="817"/>
      <c r="AL73" s="817"/>
      <c r="AM73" s="817"/>
      <c r="AN73" s="817"/>
      <c r="AO73" s="817"/>
      <c r="AP73" s="817" t="s">
        <v>562</v>
      </c>
      <c r="AQ73" s="817"/>
      <c r="AR73" s="817"/>
      <c r="AS73" s="817"/>
      <c r="AT73" s="817"/>
      <c r="AU73" s="817" t="s">
        <v>562</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551</v>
      </c>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v>0</v>
      </c>
      <c r="AG74" s="817"/>
      <c r="AH74" s="817"/>
      <c r="AI74" s="817"/>
      <c r="AJ74" s="817"/>
      <c r="AK74" s="817"/>
      <c r="AL74" s="817"/>
      <c r="AM74" s="817"/>
      <c r="AN74" s="817"/>
      <c r="AO74" s="817"/>
      <c r="AP74" s="817" t="s">
        <v>562</v>
      </c>
      <c r="AQ74" s="817"/>
      <c r="AR74" s="817"/>
      <c r="AS74" s="817"/>
      <c r="AT74" s="817"/>
      <c r="AU74" s="817" t="s">
        <v>562</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552</v>
      </c>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v>0</v>
      </c>
      <c r="AG75" s="865"/>
      <c r="AH75" s="865"/>
      <c r="AI75" s="865"/>
      <c r="AJ75" s="821"/>
      <c r="AK75" s="866"/>
      <c r="AL75" s="865"/>
      <c r="AM75" s="865"/>
      <c r="AN75" s="865"/>
      <c r="AO75" s="821"/>
      <c r="AP75" s="866" t="s">
        <v>562</v>
      </c>
      <c r="AQ75" s="865"/>
      <c r="AR75" s="865"/>
      <c r="AS75" s="865"/>
      <c r="AT75" s="821"/>
      <c r="AU75" s="866" t="s">
        <v>562</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553</v>
      </c>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v>13</v>
      </c>
      <c r="AG76" s="865"/>
      <c r="AH76" s="865"/>
      <c r="AI76" s="865"/>
      <c r="AJ76" s="821"/>
      <c r="AK76" s="866"/>
      <c r="AL76" s="865"/>
      <c r="AM76" s="865"/>
      <c r="AN76" s="865"/>
      <c r="AO76" s="821"/>
      <c r="AP76" s="866" t="s">
        <v>562</v>
      </c>
      <c r="AQ76" s="865"/>
      <c r="AR76" s="865"/>
      <c r="AS76" s="865"/>
      <c r="AT76" s="821"/>
      <c r="AU76" s="866" t="s">
        <v>562</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554</v>
      </c>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t="s">
        <v>562</v>
      </c>
      <c r="AG77" s="865"/>
      <c r="AH77" s="865"/>
      <c r="AI77" s="865"/>
      <c r="AJ77" s="821"/>
      <c r="AK77" s="866"/>
      <c r="AL77" s="865"/>
      <c r="AM77" s="865"/>
      <c r="AN77" s="865"/>
      <c r="AO77" s="821"/>
      <c r="AP77" s="866" t="s">
        <v>562</v>
      </c>
      <c r="AQ77" s="865"/>
      <c r="AR77" s="865"/>
      <c r="AS77" s="865"/>
      <c r="AT77" s="821"/>
      <c r="AU77" s="866" t="s">
        <v>562</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555</v>
      </c>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v>55</v>
      </c>
      <c r="AG78" s="817"/>
      <c r="AH78" s="817"/>
      <c r="AI78" s="817"/>
      <c r="AJ78" s="817"/>
      <c r="AK78" s="817"/>
      <c r="AL78" s="817"/>
      <c r="AM78" s="817"/>
      <c r="AN78" s="817"/>
      <c r="AO78" s="817"/>
      <c r="AP78" s="817" t="s">
        <v>562</v>
      </c>
      <c r="AQ78" s="817"/>
      <c r="AR78" s="817"/>
      <c r="AS78" s="817"/>
      <c r="AT78" s="817"/>
      <c r="AU78" s="817" t="s">
        <v>562</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t="s">
        <v>556</v>
      </c>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v>195</v>
      </c>
      <c r="AG79" s="817"/>
      <c r="AH79" s="817"/>
      <c r="AI79" s="817"/>
      <c r="AJ79" s="817"/>
      <c r="AK79" s="817"/>
      <c r="AL79" s="817"/>
      <c r="AM79" s="817"/>
      <c r="AN79" s="817"/>
      <c r="AO79" s="817"/>
      <c r="AP79" s="817" t="s">
        <v>562</v>
      </c>
      <c r="AQ79" s="817"/>
      <c r="AR79" s="817"/>
      <c r="AS79" s="817"/>
      <c r="AT79" s="817"/>
      <c r="AU79" s="817" t="s">
        <v>562</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t="s">
        <v>557</v>
      </c>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v>13694</v>
      </c>
      <c r="AG80" s="817"/>
      <c r="AH80" s="817"/>
      <c r="AI80" s="817"/>
      <c r="AJ80" s="817"/>
      <c r="AK80" s="817"/>
      <c r="AL80" s="817"/>
      <c r="AM80" s="817"/>
      <c r="AN80" s="817"/>
      <c r="AO80" s="817"/>
      <c r="AP80" s="817" t="s">
        <v>562</v>
      </c>
      <c r="AQ80" s="817"/>
      <c r="AR80" s="817"/>
      <c r="AS80" s="817"/>
      <c r="AT80" s="817"/>
      <c r="AU80" s="817" t="s">
        <v>562</v>
      </c>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t="s">
        <v>558</v>
      </c>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v>3</v>
      </c>
      <c r="AG81" s="817"/>
      <c r="AH81" s="817"/>
      <c r="AI81" s="817"/>
      <c r="AJ81" s="817"/>
      <c r="AK81" s="817"/>
      <c r="AL81" s="817"/>
      <c r="AM81" s="817"/>
      <c r="AN81" s="817"/>
      <c r="AO81" s="817"/>
      <c r="AP81" s="817" t="s">
        <v>562</v>
      </c>
      <c r="AQ81" s="817"/>
      <c r="AR81" s="817"/>
      <c r="AS81" s="817"/>
      <c r="AT81" s="817"/>
      <c r="AU81" s="817" t="s">
        <v>562</v>
      </c>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t="s">
        <v>559</v>
      </c>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v>2</v>
      </c>
      <c r="AG82" s="817"/>
      <c r="AH82" s="817"/>
      <c r="AI82" s="817"/>
      <c r="AJ82" s="817"/>
      <c r="AK82" s="817"/>
      <c r="AL82" s="817"/>
      <c r="AM82" s="817"/>
      <c r="AN82" s="817"/>
      <c r="AO82" s="817"/>
      <c r="AP82" s="817" t="s">
        <v>562</v>
      </c>
      <c r="AQ82" s="817"/>
      <c r="AR82" s="817"/>
      <c r="AS82" s="817"/>
      <c r="AT82" s="817"/>
      <c r="AU82" s="817" t="s">
        <v>562</v>
      </c>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t="s">
        <v>560</v>
      </c>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v>5</v>
      </c>
      <c r="AG83" s="817"/>
      <c r="AH83" s="817"/>
      <c r="AI83" s="817"/>
      <c r="AJ83" s="817"/>
      <c r="AK83" s="817"/>
      <c r="AL83" s="817"/>
      <c r="AM83" s="817"/>
      <c r="AN83" s="817"/>
      <c r="AO83" s="817"/>
      <c r="AP83" s="817" t="s">
        <v>562</v>
      </c>
      <c r="AQ83" s="817"/>
      <c r="AR83" s="817"/>
      <c r="AS83" s="817"/>
      <c r="AT83" s="817"/>
      <c r="AU83" s="817" t="s">
        <v>562</v>
      </c>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16619</v>
      </c>
      <c r="AG88" s="831"/>
      <c r="AH88" s="831"/>
      <c r="AI88" s="831"/>
      <c r="AJ88" s="831"/>
      <c r="AK88" s="828"/>
      <c r="AL88" s="828"/>
      <c r="AM88" s="828"/>
      <c r="AN88" s="828"/>
      <c r="AO88" s="828"/>
      <c r="AP88" s="831">
        <v>2289</v>
      </c>
      <c r="AQ88" s="831"/>
      <c r="AR88" s="831"/>
      <c r="AS88" s="831"/>
      <c r="AT88" s="831"/>
      <c r="AU88" s="831">
        <v>93</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295</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295</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295</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450289</v>
      </c>
      <c r="AB110" s="887"/>
      <c r="AC110" s="887"/>
      <c r="AD110" s="887"/>
      <c r="AE110" s="888"/>
      <c r="AF110" s="889">
        <v>484340</v>
      </c>
      <c r="AG110" s="887"/>
      <c r="AH110" s="887"/>
      <c r="AI110" s="887"/>
      <c r="AJ110" s="888"/>
      <c r="AK110" s="889">
        <v>478643</v>
      </c>
      <c r="AL110" s="887"/>
      <c r="AM110" s="887"/>
      <c r="AN110" s="887"/>
      <c r="AO110" s="888"/>
      <c r="AP110" s="890">
        <v>18.3</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3703081</v>
      </c>
      <c r="BR110" s="918"/>
      <c r="BS110" s="918"/>
      <c r="BT110" s="918"/>
      <c r="BU110" s="918"/>
      <c r="BV110" s="918">
        <v>3682813</v>
      </c>
      <c r="BW110" s="918"/>
      <c r="BX110" s="918"/>
      <c r="BY110" s="918"/>
      <c r="BZ110" s="918"/>
      <c r="CA110" s="918">
        <v>3528899</v>
      </c>
      <c r="CB110" s="918"/>
      <c r="CC110" s="918"/>
      <c r="CD110" s="918"/>
      <c r="CE110" s="918"/>
      <c r="CF110" s="931">
        <v>135.19999999999999</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1015483</v>
      </c>
      <c r="BR112" s="913"/>
      <c r="BS112" s="913"/>
      <c r="BT112" s="913"/>
      <c r="BU112" s="913"/>
      <c r="BV112" s="913">
        <v>1075925</v>
      </c>
      <c r="BW112" s="913"/>
      <c r="BX112" s="913"/>
      <c r="BY112" s="913"/>
      <c r="BZ112" s="913"/>
      <c r="CA112" s="913">
        <v>1097924</v>
      </c>
      <c r="CB112" s="913"/>
      <c r="CC112" s="913"/>
      <c r="CD112" s="913"/>
      <c r="CE112" s="913"/>
      <c r="CF112" s="907">
        <v>42.1</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204564</v>
      </c>
      <c r="AB113" s="925"/>
      <c r="AC113" s="925"/>
      <c r="AD113" s="925"/>
      <c r="AE113" s="926"/>
      <c r="AF113" s="927">
        <v>186981</v>
      </c>
      <c r="AG113" s="925"/>
      <c r="AH113" s="925"/>
      <c r="AI113" s="925"/>
      <c r="AJ113" s="926"/>
      <c r="AK113" s="927">
        <v>171600</v>
      </c>
      <c r="AL113" s="925"/>
      <c r="AM113" s="925"/>
      <c r="AN113" s="925"/>
      <c r="AO113" s="926"/>
      <c r="AP113" s="928">
        <v>6.6</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117706</v>
      </c>
      <c r="BR113" s="913"/>
      <c r="BS113" s="913"/>
      <c r="BT113" s="913"/>
      <c r="BU113" s="913"/>
      <c r="BV113" s="913">
        <v>105761</v>
      </c>
      <c r="BW113" s="913"/>
      <c r="BX113" s="913"/>
      <c r="BY113" s="913"/>
      <c r="BZ113" s="913"/>
      <c r="CA113" s="913">
        <v>93352</v>
      </c>
      <c r="CB113" s="913"/>
      <c r="CC113" s="913"/>
      <c r="CD113" s="913"/>
      <c r="CE113" s="913"/>
      <c r="CF113" s="907">
        <v>3.6</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13391</v>
      </c>
      <c r="AB114" s="946"/>
      <c r="AC114" s="946"/>
      <c r="AD114" s="946"/>
      <c r="AE114" s="947"/>
      <c r="AF114" s="948">
        <v>13814</v>
      </c>
      <c r="AG114" s="946"/>
      <c r="AH114" s="946"/>
      <c r="AI114" s="946"/>
      <c r="AJ114" s="947"/>
      <c r="AK114" s="948">
        <v>13269</v>
      </c>
      <c r="AL114" s="946"/>
      <c r="AM114" s="946"/>
      <c r="AN114" s="946"/>
      <c r="AO114" s="947"/>
      <c r="AP114" s="949">
        <v>0.5</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669743</v>
      </c>
      <c r="BR114" s="913"/>
      <c r="BS114" s="913"/>
      <c r="BT114" s="913"/>
      <c r="BU114" s="913"/>
      <c r="BV114" s="913">
        <v>662516</v>
      </c>
      <c r="BW114" s="913"/>
      <c r="BX114" s="913"/>
      <c r="BY114" s="913"/>
      <c r="BZ114" s="913"/>
      <c r="CA114" s="913">
        <v>650319</v>
      </c>
      <c r="CB114" s="913"/>
      <c r="CC114" s="913"/>
      <c r="CD114" s="913"/>
      <c r="CE114" s="913"/>
      <c r="CF114" s="907">
        <v>24.9</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668244</v>
      </c>
      <c r="AB117" s="966"/>
      <c r="AC117" s="966"/>
      <c r="AD117" s="966"/>
      <c r="AE117" s="967"/>
      <c r="AF117" s="968">
        <v>685135</v>
      </c>
      <c r="AG117" s="966"/>
      <c r="AH117" s="966"/>
      <c r="AI117" s="966"/>
      <c r="AJ117" s="967"/>
      <c r="AK117" s="968">
        <v>663512</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295</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441</v>
      </c>
      <c r="BP119" s="992"/>
      <c r="BQ119" s="986">
        <v>5506013</v>
      </c>
      <c r="BR119" s="987"/>
      <c r="BS119" s="987"/>
      <c r="BT119" s="987"/>
      <c r="BU119" s="987"/>
      <c r="BV119" s="987">
        <v>5527015</v>
      </c>
      <c r="BW119" s="987"/>
      <c r="BX119" s="987"/>
      <c r="BY119" s="987"/>
      <c r="BZ119" s="987"/>
      <c r="CA119" s="987">
        <v>5370494</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2765583</v>
      </c>
      <c r="BR120" s="918"/>
      <c r="BS120" s="918"/>
      <c r="BT120" s="918"/>
      <c r="BU120" s="918"/>
      <c r="BV120" s="918">
        <v>3671743</v>
      </c>
      <c r="BW120" s="918"/>
      <c r="BX120" s="918"/>
      <c r="BY120" s="918"/>
      <c r="BZ120" s="918"/>
      <c r="CA120" s="918">
        <v>3927655</v>
      </c>
      <c r="CB120" s="918"/>
      <c r="CC120" s="918"/>
      <c r="CD120" s="918"/>
      <c r="CE120" s="918"/>
      <c r="CF120" s="931">
        <v>150.5</v>
      </c>
      <c r="CG120" s="932"/>
      <c r="CH120" s="932"/>
      <c r="CI120" s="932"/>
      <c r="CJ120" s="932"/>
      <c r="CK120" s="993" t="s">
        <v>445</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226403</v>
      </c>
      <c r="DH120" s="918"/>
      <c r="DI120" s="918"/>
      <c r="DJ120" s="918"/>
      <c r="DK120" s="918"/>
      <c r="DL120" s="918">
        <v>416881</v>
      </c>
      <c r="DM120" s="918"/>
      <c r="DN120" s="918"/>
      <c r="DO120" s="918"/>
      <c r="DP120" s="918"/>
      <c r="DQ120" s="918">
        <v>549919</v>
      </c>
      <c r="DR120" s="918"/>
      <c r="DS120" s="918"/>
      <c r="DT120" s="918"/>
      <c r="DU120" s="918"/>
      <c r="DV120" s="919">
        <v>21.1</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4812</v>
      </c>
      <c r="BR121" s="913"/>
      <c r="BS121" s="913"/>
      <c r="BT121" s="913"/>
      <c r="BU121" s="913"/>
      <c r="BV121" s="913">
        <v>4010</v>
      </c>
      <c r="BW121" s="913"/>
      <c r="BX121" s="913"/>
      <c r="BY121" s="913"/>
      <c r="BZ121" s="913"/>
      <c r="CA121" s="913">
        <v>3208</v>
      </c>
      <c r="CB121" s="913"/>
      <c r="CC121" s="913"/>
      <c r="CD121" s="913"/>
      <c r="CE121" s="913"/>
      <c r="CF121" s="907">
        <v>0.1</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789080</v>
      </c>
      <c r="DH121" s="913"/>
      <c r="DI121" s="913"/>
      <c r="DJ121" s="913"/>
      <c r="DK121" s="913"/>
      <c r="DL121" s="913">
        <v>659044</v>
      </c>
      <c r="DM121" s="913"/>
      <c r="DN121" s="913"/>
      <c r="DO121" s="913"/>
      <c r="DP121" s="913"/>
      <c r="DQ121" s="913">
        <v>547375</v>
      </c>
      <c r="DR121" s="913"/>
      <c r="DS121" s="913"/>
      <c r="DT121" s="913"/>
      <c r="DU121" s="913"/>
      <c r="DV121" s="914">
        <v>21</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3394290</v>
      </c>
      <c r="BR122" s="987"/>
      <c r="BS122" s="987"/>
      <c r="BT122" s="987"/>
      <c r="BU122" s="987"/>
      <c r="BV122" s="987">
        <v>3273363</v>
      </c>
      <c r="BW122" s="987"/>
      <c r="BX122" s="987"/>
      <c r="BY122" s="987"/>
      <c r="BZ122" s="987"/>
      <c r="CA122" s="987">
        <v>3262121</v>
      </c>
      <c r="CB122" s="987"/>
      <c r="CC122" s="987"/>
      <c r="CD122" s="987"/>
      <c r="CE122" s="987"/>
      <c r="CF122" s="1004">
        <v>125</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449</v>
      </c>
      <c r="BP123" s="992"/>
      <c r="BQ123" s="1050">
        <v>6164685</v>
      </c>
      <c r="BR123" s="1051"/>
      <c r="BS123" s="1051"/>
      <c r="BT123" s="1051"/>
      <c r="BU123" s="1051"/>
      <c r="BV123" s="1051">
        <v>6949116</v>
      </c>
      <c r="BW123" s="1051"/>
      <c r="BX123" s="1051"/>
      <c r="BY123" s="1051"/>
      <c r="BZ123" s="1051"/>
      <c r="CA123" s="1051">
        <v>7192984</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832</v>
      </c>
      <c r="AB128" s="1033"/>
      <c r="AC128" s="1033"/>
      <c r="AD128" s="1033"/>
      <c r="AE128" s="1034"/>
      <c r="AF128" s="1035">
        <v>802</v>
      </c>
      <c r="AG128" s="1033"/>
      <c r="AH128" s="1033"/>
      <c r="AI128" s="1033"/>
      <c r="AJ128" s="1034"/>
      <c r="AK128" s="1035">
        <v>802</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2980365</v>
      </c>
      <c r="AB129" s="946"/>
      <c r="AC129" s="946"/>
      <c r="AD129" s="946"/>
      <c r="AE129" s="947"/>
      <c r="AF129" s="948">
        <v>2904091</v>
      </c>
      <c r="AG129" s="946"/>
      <c r="AH129" s="946"/>
      <c r="AI129" s="946"/>
      <c r="AJ129" s="947"/>
      <c r="AK129" s="948">
        <v>2958549</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388171</v>
      </c>
      <c r="AB130" s="946"/>
      <c r="AC130" s="946"/>
      <c r="AD130" s="946"/>
      <c r="AE130" s="947"/>
      <c r="AF130" s="948">
        <v>361249</v>
      </c>
      <c r="AG130" s="946"/>
      <c r="AH130" s="946"/>
      <c r="AI130" s="946"/>
      <c r="AJ130" s="947"/>
      <c r="AK130" s="948">
        <v>349016</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11.8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2592194</v>
      </c>
      <c r="AB131" s="973"/>
      <c r="AC131" s="973"/>
      <c r="AD131" s="973"/>
      <c r="AE131" s="974"/>
      <c r="AF131" s="972">
        <v>2542842</v>
      </c>
      <c r="AG131" s="973"/>
      <c r="AH131" s="973"/>
      <c r="AI131" s="973"/>
      <c r="AJ131" s="974"/>
      <c r="AK131" s="972">
        <v>2609533</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10.772380460000001</v>
      </c>
      <c r="AB132" s="1084"/>
      <c r="AC132" s="1084"/>
      <c r="AD132" s="1084"/>
      <c r="AE132" s="1085"/>
      <c r="AF132" s="1086">
        <v>12.705626219999999</v>
      </c>
      <c r="AG132" s="1084"/>
      <c r="AH132" s="1084"/>
      <c r="AI132" s="1084"/>
      <c r="AJ132" s="1085"/>
      <c r="AK132" s="1086">
        <v>12.0210781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9.6</v>
      </c>
      <c r="AB133" s="1067"/>
      <c r="AC133" s="1067"/>
      <c r="AD133" s="1067"/>
      <c r="AE133" s="1068"/>
      <c r="AF133" s="1066">
        <v>11.1</v>
      </c>
      <c r="AG133" s="1067"/>
      <c r="AH133" s="1067"/>
      <c r="AI133" s="1067"/>
      <c r="AJ133" s="1068"/>
      <c r="AK133" s="1066">
        <v>11.8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ZlJz7akvIKzWuOfVT1ElwKqH0FAvZ97Vom1ekVLPv9NIffBMI5eZKDvQgyL061Z+bunawLBQG7MKuaQjcpGbw==" saltValue="VzIY0XVWHSWfGAOk+3s5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AJ1" zoomScaleNormal="85" zoomScaleSheetLayoutView="100" workbookViewId="0">
      <selection activeCell="DC51" sqref="DC51"/>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WMiuJJw3xu5jilAQMGYYsdUxVz7e0gw+kFMQpaPlr6pRrHzc3xZoCYIueNONR3CgYFx+NA5eWYjw0h32WIqSBA==" saltValue="wBTpQlbGhhDuzmnK92vFqA==" spinCount="100000"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aNguFtCxc74jsG92NQg/7R3gJju2k+/B1XhonIldXRm1jTfQ7YxnZmP4MHuWTXpRFdQAjiaFXDbCxgc/06KhA==" saltValue="CJzQYoL7JWLWGi7lE88YFw==" spinCount="100000" sheet="1" objects="1" scenarios="1"/>
  <dataConsolidate/>
  <phoneticPr fontId="2"/>
  <printOptions horizontalCentered="1" verticalCentered="1"/>
  <pageMargins left="0" right="0" top="0" bottom="0" header="0" footer="0"/>
  <pageSetup paperSize="8" scale="6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808265</v>
      </c>
      <c r="AP9" s="274">
        <v>123024</v>
      </c>
      <c r="AQ9" s="275">
        <v>143042</v>
      </c>
      <c r="AR9" s="276">
        <v>-14</v>
      </c>
    </row>
    <row r="10" spans="1:46" ht="13.5" customHeight="1" x14ac:dyDescent="0.15">
      <c r="A10" s="259"/>
      <c r="AK10" s="1103" t="s">
        <v>484</v>
      </c>
      <c r="AL10" s="1104"/>
      <c r="AM10" s="1104"/>
      <c r="AN10" s="1105"/>
      <c r="AO10" s="277">
        <v>93810</v>
      </c>
      <c r="AP10" s="277">
        <v>14279</v>
      </c>
      <c r="AQ10" s="278">
        <v>17233</v>
      </c>
      <c r="AR10" s="279">
        <v>-17.100000000000001</v>
      </c>
    </row>
    <row r="11" spans="1:46" ht="13.5" customHeight="1" x14ac:dyDescent="0.15">
      <c r="A11" s="259"/>
      <c r="AK11" s="1103" t="s">
        <v>485</v>
      </c>
      <c r="AL11" s="1104"/>
      <c r="AM11" s="1104"/>
      <c r="AN11" s="1105"/>
      <c r="AO11" s="277" t="s">
        <v>486</v>
      </c>
      <c r="AP11" s="277" t="s">
        <v>486</v>
      </c>
      <c r="AQ11" s="278">
        <v>1297</v>
      </c>
      <c r="AR11" s="279" t="s">
        <v>486</v>
      </c>
    </row>
    <row r="12" spans="1:46" ht="13.5" customHeight="1" x14ac:dyDescent="0.15">
      <c r="A12" s="259"/>
      <c r="AK12" s="1103" t="s">
        <v>487</v>
      </c>
      <c r="AL12" s="1104"/>
      <c r="AM12" s="1104"/>
      <c r="AN12" s="1105"/>
      <c r="AO12" s="277" t="s">
        <v>486</v>
      </c>
      <c r="AP12" s="277" t="s">
        <v>486</v>
      </c>
      <c r="AQ12" s="278" t="s">
        <v>486</v>
      </c>
      <c r="AR12" s="279" t="s">
        <v>486</v>
      </c>
    </row>
    <row r="13" spans="1:46" ht="13.5" customHeight="1" x14ac:dyDescent="0.15">
      <c r="A13" s="259"/>
      <c r="AK13" s="1103" t="s">
        <v>488</v>
      </c>
      <c r="AL13" s="1104"/>
      <c r="AM13" s="1104"/>
      <c r="AN13" s="1105"/>
      <c r="AO13" s="277">
        <v>6392</v>
      </c>
      <c r="AP13" s="277">
        <v>973</v>
      </c>
      <c r="AQ13" s="278">
        <v>5542</v>
      </c>
      <c r="AR13" s="279">
        <v>-82.4</v>
      </c>
    </row>
    <row r="14" spans="1:46" ht="13.5" customHeight="1" x14ac:dyDescent="0.15">
      <c r="A14" s="259"/>
      <c r="AK14" s="1103" t="s">
        <v>489</v>
      </c>
      <c r="AL14" s="1104"/>
      <c r="AM14" s="1104"/>
      <c r="AN14" s="1105"/>
      <c r="AO14" s="277">
        <v>25098</v>
      </c>
      <c r="AP14" s="277">
        <v>3820</v>
      </c>
      <c r="AQ14" s="278">
        <v>2886</v>
      </c>
      <c r="AR14" s="279">
        <v>32.4</v>
      </c>
    </row>
    <row r="15" spans="1:46" ht="13.5" customHeight="1" x14ac:dyDescent="0.15">
      <c r="A15" s="259"/>
      <c r="AK15" s="1106" t="s">
        <v>490</v>
      </c>
      <c r="AL15" s="1107"/>
      <c r="AM15" s="1107"/>
      <c r="AN15" s="1108"/>
      <c r="AO15" s="277">
        <v>-46829</v>
      </c>
      <c r="AP15" s="277">
        <v>-7128</v>
      </c>
      <c r="AQ15" s="278">
        <v>-8856</v>
      </c>
      <c r="AR15" s="279">
        <v>-19.5</v>
      </c>
    </row>
    <row r="16" spans="1:46" x14ac:dyDescent="0.15">
      <c r="A16" s="259"/>
      <c r="AK16" s="1106" t="s">
        <v>178</v>
      </c>
      <c r="AL16" s="1107"/>
      <c r="AM16" s="1107"/>
      <c r="AN16" s="1108"/>
      <c r="AO16" s="277">
        <v>886736</v>
      </c>
      <c r="AP16" s="277">
        <v>134967</v>
      </c>
      <c r="AQ16" s="278">
        <v>161143</v>
      </c>
      <c r="AR16" s="279">
        <v>-16.2</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10.050000000000001</v>
      </c>
      <c r="AP21" s="290">
        <v>14.02</v>
      </c>
      <c r="AQ21" s="291">
        <v>-3.97</v>
      </c>
      <c r="AS21" s="292"/>
      <c r="AT21" s="288"/>
    </row>
    <row r="22" spans="1:46" s="260" customFormat="1" x14ac:dyDescent="0.15">
      <c r="A22" s="288"/>
      <c r="AK22" s="1109" t="s">
        <v>496</v>
      </c>
      <c r="AL22" s="1110"/>
      <c r="AM22" s="1110"/>
      <c r="AN22" s="1111"/>
      <c r="AO22" s="293">
        <v>96.5</v>
      </c>
      <c r="AP22" s="294">
        <v>96.2</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478643</v>
      </c>
      <c r="AP32" s="303">
        <v>72853</v>
      </c>
      <c r="AQ32" s="304">
        <v>81691</v>
      </c>
      <c r="AR32" s="305">
        <v>-10.8</v>
      </c>
    </row>
    <row r="33" spans="1:46" ht="13.5" customHeight="1" x14ac:dyDescent="0.15">
      <c r="A33" s="259"/>
      <c r="AK33" s="1117" t="s">
        <v>501</v>
      </c>
      <c r="AL33" s="1118"/>
      <c r="AM33" s="1118"/>
      <c r="AN33" s="1119"/>
      <c r="AO33" s="303" t="s">
        <v>486</v>
      </c>
      <c r="AP33" s="303" t="s">
        <v>486</v>
      </c>
      <c r="AQ33" s="304" t="s">
        <v>486</v>
      </c>
      <c r="AR33" s="305" t="s">
        <v>486</v>
      </c>
    </row>
    <row r="34" spans="1:46" ht="27" customHeight="1" x14ac:dyDescent="0.15">
      <c r="A34" s="259"/>
      <c r="AK34" s="1117" t="s">
        <v>502</v>
      </c>
      <c r="AL34" s="1118"/>
      <c r="AM34" s="1118"/>
      <c r="AN34" s="1119"/>
      <c r="AO34" s="303" t="s">
        <v>486</v>
      </c>
      <c r="AP34" s="303" t="s">
        <v>486</v>
      </c>
      <c r="AQ34" s="304" t="s">
        <v>486</v>
      </c>
      <c r="AR34" s="305" t="s">
        <v>486</v>
      </c>
    </row>
    <row r="35" spans="1:46" ht="27" customHeight="1" x14ac:dyDescent="0.15">
      <c r="A35" s="259"/>
      <c r="AK35" s="1117" t="s">
        <v>503</v>
      </c>
      <c r="AL35" s="1118"/>
      <c r="AM35" s="1118"/>
      <c r="AN35" s="1119"/>
      <c r="AO35" s="303">
        <v>171600</v>
      </c>
      <c r="AP35" s="303">
        <v>26119</v>
      </c>
      <c r="AQ35" s="304">
        <v>27672</v>
      </c>
      <c r="AR35" s="305">
        <v>-5.6</v>
      </c>
    </row>
    <row r="36" spans="1:46" ht="27" customHeight="1" x14ac:dyDescent="0.15">
      <c r="A36" s="259"/>
      <c r="AK36" s="1117" t="s">
        <v>504</v>
      </c>
      <c r="AL36" s="1118"/>
      <c r="AM36" s="1118"/>
      <c r="AN36" s="1119"/>
      <c r="AO36" s="303">
        <v>13269</v>
      </c>
      <c r="AP36" s="303">
        <v>2020</v>
      </c>
      <c r="AQ36" s="304">
        <v>4845</v>
      </c>
      <c r="AR36" s="305">
        <v>-58.3</v>
      </c>
    </row>
    <row r="37" spans="1:46" ht="13.5" customHeight="1" x14ac:dyDescent="0.15">
      <c r="A37" s="259"/>
      <c r="AK37" s="1117" t="s">
        <v>505</v>
      </c>
      <c r="AL37" s="1118"/>
      <c r="AM37" s="1118"/>
      <c r="AN37" s="1119"/>
      <c r="AO37" s="303" t="s">
        <v>486</v>
      </c>
      <c r="AP37" s="303" t="s">
        <v>486</v>
      </c>
      <c r="AQ37" s="304">
        <v>448</v>
      </c>
      <c r="AR37" s="305" t="s">
        <v>486</v>
      </c>
    </row>
    <row r="38" spans="1:46" ht="27" customHeight="1" x14ac:dyDescent="0.15">
      <c r="A38" s="259"/>
      <c r="AK38" s="1120" t="s">
        <v>506</v>
      </c>
      <c r="AL38" s="1121"/>
      <c r="AM38" s="1121"/>
      <c r="AN38" s="1122"/>
      <c r="AO38" s="306" t="s">
        <v>486</v>
      </c>
      <c r="AP38" s="306" t="s">
        <v>486</v>
      </c>
      <c r="AQ38" s="307">
        <v>4</v>
      </c>
      <c r="AR38" s="295" t="s">
        <v>486</v>
      </c>
      <c r="AS38" s="302"/>
    </row>
    <row r="39" spans="1:46" x14ac:dyDescent="0.15">
      <c r="A39" s="259"/>
      <c r="AK39" s="1120" t="s">
        <v>507</v>
      </c>
      <c r="AL39" s="1121"/>
      <c r="AM39" s="1121"/>
      <c r="AN39" s="1122"/>
      <c r="AO39" s="303">
        <v>-802</v>
      </c>
      <c r="AP39" s="303">
        <v>-122</v>
      </c>
      <c r="AQ39" s="304">
        <v>-1961</v>
      </c>
      <c r="AR39" s="305">
        <v>-93.8</v>
      </c>
      <c r="AS39" s="302"/>
    </row>
    <row r="40" spans="1:46" ht="27" customHeight="1" x14ac:dyDescent="0.15">
      <c r="A40" s="259"/>
      <c r="AK40" s="1117" t="s">
        <v>508</v>
      </c>
      <c r="AL40" s="1118"/>
      <c r="AM40" s="1118"/>
      <c r="AN40" s="1119"/>
      <c r="AO40" s="303">
        <v>-349016</v>
      </c>
      <c r="AP40" s="303">
        <v>-53123</v>
      </c>
      <c r="AQ40" s="304">
        <v>-75713</v>
      </c>
      <c r="AR40" s="305">
        <v>-29.8</v>
      </c>
      <c r="AS40" s="302"/>
    </row>
    <row r="41" spans="1:46" x14ac:dyDescent="0.15">
      <c r="A41" s="259"/>
      <c r="AK41" s="1123" t="s">
        <v>288</v>
      </c>
      <c r="AL41" s="1124"/>
      <c r="AM41" s="1124"/>
      <c r="AN41" s="1125"/>
      <c r="AO41" s="303">
        <v>313694</v>
      </c>
      <c r="AP41" s="303">
        <v>47746</v>
      </c>
      <c r="AQ41" s="304">
        <v>36985</v>
      </c>
      <c r="AR41" s="305">
        <v>29.1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873435</v>
      </c>
      <c r="AN51" s="325">
        <v>130227</v>
      </c>
      <c r="AO51" s="326">
        <v>-6.7</v>
      </c>
      <c r="AP51" s="327">
        <v>190274</v>
      </c>
      <c r="AQ51" s="328">
        <v>13.6</v>
      </c>
      <c r="AR51" s="329">
        <v>-20.3</v>
      </c>
    </row>
    <row r="52" spans="1:44" x14ac:dyDescent="0.15">
      <c r="A52" s="259"/>
      <c r="AK52" s="330"/>
      <c r="AL52" s="331" t="s">
        <v>518</v>
      </c>
      <c r="AM52" s="332">
        <v>427695</v>
      </c>
      <c r="AN52" s="333">
        <v>63768</v>
      </c>
      <c r="AO52" s="334">
        <v>-11.7</v>
      </c>
      <c r="AP52" s="335">
        <v>88584</v>
      </c>
      <c r="AQ52" s="336">
        <v>7.3</v>
      </c>
      <c r="AR52" s="337">
        <v>-19</v>
      </c>
    </row>
    <row r="53" spans="1:44" x14ac:dyDescent="0.15">
      <c r="A53" s="259"/>
      <c r="AK53" s="315" t="s">
        <v>519</v>
      </c>
      <c r="AL53" s="316"/>
      <c r="AM53" s="324">
        <v>1305177</v>
      </c>
      <c r="AN53" s="325">
        <v>194570</v>
      </c>
      <c r="AO53" s="326">
        <v>49.4</v>
      </c>
      <c r="AP53" s="327">
        <v>200194</v>
      </c>
      <c r="AQ53" s="328">
        <v>5.2</v>
      </c>
      <c r="AR53" s="329">
        <v>44.2</v>
      </c>
    </row>
    <row r="54" spans="1:44" x14ac:dyDescent="0.15">
      <c r="A54" s="259"/>
      <c r="AK54" s="330"/>
      <c r="AL54" s="331" t="s">
        <v>518</v>
      </c>
      <c r="AM54" s="332">
        <v>676396</v>
      </c>
      <c r="AN54" s="333">
        <v>100834</v>
      </c>
      <c r="AO54" s="334">
        <v>58.1</v>
      </c>
      <c r="AP54" s="335">
        <v>106422</v>
      </c>
      <c r="AQ54" s="336">
        <v>20.100000000000001</v>
      </c>
      <c r="AR54" s="337">
        <v>38</v>
      </c>
    </row>
    <row r="55" spans="1:44" x14ac:dyDescent="0.15">
      <c r="A55" s="259"/>
      <c r="AK55" s="315" t="s">
        <v>520</v>
      </c>
      <c r="AL55" s="316"/>
      <c r="AM55" s="324">
        <v>671568</v>
      </c>
      <c r="AN55" s="325">
        <v>100429</v>
      </c>
      <c r="AO55" s="326">
        <v>-48.4</v>
      </c>
      <c r="AP55" s="327">
        <v>122054</v>
      </c>
      <c r="AQ55" s="328">
        <v>-39</v>
      </c>
      <c r="AR55" s="329">
        <v>-9.4</v>
      </c>
    </row>
    <row r="56" spans="1:44" x14ac:dyDescent="0.15">
      <c r="A56" s="259"/>
      <c r="AK56" s="330"/>
      <c r="AL56" s="331" t="s">
        <v>518</v>
      </c>
      <c r="AM56" s="332">
        <v>410843</v>
      </c>
      <c r="AN56" s="333">
        <v>61439</v>
      </c>
      <c r="AO56" s="334">
        <v>-39.1</v>
      </c>
      <c r="AP56" s="335">
        <v>68298</v>
      </c>
      <c r="AQ56" s="336">
        <v>-35.799999999999997</v>
      </c>
      <c r="AR56" s="337">
        <v>-3.3</v>
      </c>
    </row>
    <row r="57" spans="1:44" x14ac:dyDescent="0.15">
      <c r="A57" s="259"/>
      <c r="AK57" s="315" t="s">
        <v>521</v>
      </c>
      <c r="AL57" s="316"/>
      <c r="AM57" s="324">
        <v>1060103</v>
      </c>
      <c r="AN57" s="325">
        <v>160549</v>
      </c>
      <c r="AO57" s="326">
        <v>59.9</v>
      </c>
      <c r="AP57" s="327">
        <v>111644</v>
      </c>
      <c r="AQ57" s="328">
        <v>-8.5</v>
      </c>
      <c r="AR57" s="329">
        <v>68.400000000000006</v>
      </c>
    </row>
    <row r="58" spans="1:44" x14ac:dyDescent="0.15">
      <c r="A58" s="259"/>
      <c r="AK58" s="330"/>
      <c r="AL58" s="331" t="s">
        <v>518</v>
      </c>
      <c r="AM58" s="332">
        <v>728901</v>
      </c>
      <c r="AN58" s="333">
        <v>110389</v>
      </c>
      <c r="AO58" s="334">
        <v>79.7</v>
      </c>
      <c r="AP58" s="335">
        <v>66606</v>
      </c>
      <c r="AQ58" s="336">
        <v>-2.5</v>
      </c>
      <c r="AR58" s="337">
        <v>82.2</v>
      </c>
    </row>
    <row r="59" spans="1:44" x14ac:dyDescent="0.15">
      <c r="A59" s="259"/>
      <c r="AK59" s="315" t="s">
        <v>522</v>
      </c>
      <c r="AL59" s="316"/>
      <c r="AM59" s="324">
        <v>877216</v>
      </c>
      <c r="AN59" s="325">
        <v>133518</v>
      </c>
      <c r="AO59" s="326">
        <v>-16.8</v>
      </c>
      <c r="AP59" s="327">
        <v>127917</v>
      </c>
      <c r="AQ59" s="328">
        <v>14.6</v>
      </c>
      <c r="AR59" s="329">
        <v>-31.4</v>
      </c>
    </row>
    <row r="60" spans="1:44" x14ac:dyDescent="0.15">
      <c r="A60" s="259"/>
      <c r="AK60" s="330"/>
      <c r="AL60" s="331" t="s">
        <v>518</v>
      </c>
      <c r="AM60" s="332">
        <v>588181</v>
      </c>
      <c r="AN60" s="333">
        <v>89525</v>
      </c>
      <c r="AO60" s="334">
        <v>-18.899999999999999</v>
      </c>
      <c r="AP60" s="335">
        <v>69746</v>
      </c>
      <c r="AQ60" s="336">
        <v>4.7</v>
      </c>
      <c r="AR60" s="337">
        <v>-23.6</v>
      </c>
    </row>
    <row r="61" spans="1:44" x14ac:dyDescent="0.15">
      <c r="A61" s="259"/>
      <c r="AK61" s="315" t="s">
        <v>523</v>
      </c>
      <c r="AL61" s="338"/>
      <c r="AM61" s="324">
        <v>957500</v>
      </c>
      <c r="AN61" s="325">
        <v>143859</v>
      </c>
      <c r="AO61" s="326">
        <v>7.5</v>
      </c>
      <c r="AP61" s="327">
        <v>150417</v>
      </c>
      <c r="AQ61" s="339">
        <v>-2.8</v>
      </c>
      <c r="AR61" s="329">
        <v>10.3</v>
      </c>
    </row>
    <row r="62" spans="1:44" x14ac:dyDescent="0.15">
      <c r="A62" s="259"/>
      <c r="AK62" s="330"/>
      <c r="AL62" s="331" t="s">
        <v>518</v>
      </c>
      <c r="AM62" s="332">
        <v>566403</v>
      </c>
      <c r="AN62" s="333">
        <v>85191</v>
      </c>
      <c r="AO62" s="334">
        <v>13.6</v>
      </c>
      <c r="AP62" s="335">
        <v>79931</v>
      </c>
      <c r="AQ62" s="336">
        <v>-1.2</v>
      </c>
      <c r="AR62" s="337">
        <v>14.8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ZBu6PDCtsVvuIz2NiZj5prH2Hog04UlHida0Mcjqhn+YI843xqYnGT5QOE7rkjFz5GfVbwVk+Ni47qaMoj6DeA==" saltValue="Iq3FuxCaqZ/8wTCkcHQq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opLeftCell="AG74" zoomScaleNormal="100" zoomScaleSheetLayoutView="55" workbookViewId="0">
      <selection activeCell="AE89" sqref="AE89"/>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6AZMdTA+0Q8T+/ZfLmZPlwPmkfbA47q4jV7CaGb86wNZmzDRolP8eTjpcDlIXGWzKRkTqRJKBFZ5R5zoxZyP2A==" saltValue="01taDAaqwaq9Q/2btH7vz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R91" zoomScaleNormal="100" zoomScaleSheetLayoutView="55" workbookViewId="0">
      <selection activeCell="BI102" sqref="BI102"/>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beq/pSkOHukw6l5rRW+AjT9lvcAksF+NTkyh5RNEs7STAuWyI2KQzUvqACEt5cTu20f+Yf7tt24eOgGZ8Kl4HA==" saltValue="4H9UDyuYzxPmlEw8AphuuQ=="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topLeftCell="A31" zoomScaleSheetLayoutView="100" workbookViewId="0">
      <selection activeCell="N44" sqref="N44: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46.74</v>
      </c>
      <c r="G47" s="12">
        <v>43.33</v>
      </c>
      <c r="H47" s="12">
        <v>50.68</v>
      </c>
      <c r="I47" s="12">
        <v>52.08</v>
      </c>
      <c r="J47" s="13">
        <v>51.25</v>
      </c>
    </row>
    <row r="48" spans="2:10" ht="57.75" customHeight="1" x14ac:dyDescent="0.15">
      <c r="B48" s="14"/>
      <c r="C48" s="1128" t="s">
        <v>4</v>
      </c>
      <c r="D48" s="1128"/>
      <c r="E48" s="1129"/>
      <c r="F48" s="15">
        <v>24.7</v>
      </c>
      <c r="G48" s="16">
        <v>32.450000000000003</v>
      </c>
      <c r="H48" s="16">
        <v>36.020000000000003</v>
      </c>
      <c r="I48" s="16">
        <v>17.72</v>
      </c>
      <c r="J48" s="17">
        <v>19.59</v>
      </c>
    </row>
    <row r="49" spans="2:10" ht="57.75" customHeight="1" thickBot="1" x14ac:dyDescent="0.2">
      <c r="B49" s="18"/>
      <c r="C49" s="1130" t="s">
        <v>5</v>
      </c>
      <c r="D49" s="1130"/>
      <c r="E49" s="1131"/>
      <c r="F49" s="19" t="s">
        <v>530</v>
      </c>
      <c r="G49" s="20">
        <v>9.85</v>
      </c>
      <c r="H49" s="20">
        <v>15.83</v>
      </c>
      <c r="I49" s="20" t="s">
        <v>531</v>
      </c>
      <c r="J49" s="21">
        <v>2.3199999999999998</v>
      </c>
    </row>
    <row r="50" spans="2:10" x14ac:dyDescent="0.15"/>
  </sheetData>
  <sheetProtection algorithmName="SHA-512" hashValue="W00P6AwY4V37NwijS8aAlmfgL8RH14MA/+a2RhylKhPjY76BCi59ctKcnHsy2HlXd0l/koOMoJrZvKotjbB1YQ==" saltValue="0wR8W6JL6gJQlco2ri9/2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1200" vertic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topLeftCell="A22" zoomScaleSheetLayoutView="100" workbookViewId="0">
      <selection activeCell="K35" sqref="K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v>24.7</v>
      </c>
      <c r="G34" s="33">
        <v>32.450000000000003</v>
      </c>
      <c r="H34" s="33">
        <v>36.01</v>
      </c>
      <c r="I34" s="33">
        <v>17.71</v>
      </c>
      <c r="J34" s="34">
        <v>19.579999999999998</v>
      </c>
      <c r="K34" s="22"/>
      <c r="L34" s="22"/>
      <c r="M34" s="22"/>
      <c r="N34" s="22"/>
      <c r="O34" s="22"/>
      <c r="P34" s="22"/>
    </row>
    <row r="35" spans="1:16" ht="39" customHeight="1" x14ac:dyDescent="0.15">
      <c r="A35" s="22"/>
      <c r="B35" s="35"/>
      <c r="C35" s="1132" t="s">
        <v>533</v>
      </c>
      <c r="D35" s="1132"/>
      <c r="E35" s="1133"/>
      <c r="F35" s="36">
        <v>8.1</v>
      </c>
      <c r="G35" s="37">
        <v>7.83</v>
      </c>
      <c r="H35" s="37">
        <v>3.76</v>
      </c>
      <c r="I35" s="37">
        <v>8.2200000000000006</v>
      </c>
      <c r="J35" s="38">
        <v>8.5399999999999991</v>
      </c>
      <c r="K35" s="22"/>
      <c r="L35" s="22"/>
      <c r="M35" s="22"/>
      <c r="N35" s="22"/>
      <c r="O35" s="22"/>
      <c r="P35" s="22"/>
    </row>
    <row r="36" spans="1:16" ht="39" customHeight="1" x14ac:dyDescent="0.15">
      <c r="A36" s="22"/>
      <c r="B36" s="35"/>
      <c r="C36" s="1132" t="s">
        <v>534</v>
      </c>
      <c r="D36" s="1132"/>
      <c r="E36" s="1133"/>
      <c r="F36" s="36">
        <v>3.03</v>
      </c>
      <c r="G36" s="37">
        <v>4.91</v>
      </c>
      <c r="H36" s="37">
        <v>4.7300000000000004</v>
      </c>
      <c r="I36" s="37">
        <v>5.6</v>
      </c>
      <c r="J36" s="38">
        <v>6.28</v>
      </c>
      <c r="K36" s="22"/>
      <c r="L36" s="22"/>
      <c r="M36" s="22"/>
      <c r="N36" s="22"/>
      <c r="O36" s="22"/>
      <c r="P36" s="22"/>
    </row>
    <row r="37" spans="1:16" ht="39" customHeight="1" x14ac:dyDescent="0.15">
      <c r="A37" s="22"/>
      <c r="B37" s="35"/>
      <c r="C37" s="1132" t="s">
        <v>535</v>
      </c>
      <c r="D37" s="1132"/>
      <c r="E37" s="1133"/>
      <c r="F37" s="36">
        <v>1.53</v>
      </c>
      <c r="G37" s="37">
        <v>2.1800000000000002</v>
      </c>
      <c r="H37" s="37">
        <v>2.13</v>
      </c>
      <c r="I37" s="37">
        <v>2.33</v>
      </c>
      <c r="J37" s="38">
        <v>3.7</v>
      </c>
      <c r="K37" s="22"/>
      <c r="L37" s="22"/>
      <c r="M37" s="22"/>
      <c r="N37" s="22"/>
      <c r="O37" s="22"/>
      <c r="P37" s="22"/>
    </row>
    <row r="38" spans="1:16" ht="39" customHeight="1" x14ac:dyDescent="0.15">
      <c r="A38" s="22"/>
      <c r="B38" s="35"/>
      <c r="C38" s="1132" t="s">
        <v>536</v>
      </c>
      <c r="D38" s="1132"/>
      <c r="E38" s="1133"/>
      <c r="F38" s="36">
        <v>5</v>
      </c>
      <c r="G38" s="37">
        <v>4.57</v>
      </c>
      <c r="H38" s="37">
        <v>4.09</v>
      </c>
      <c r="I38" s="37">
        <v>3.87</v>
      </c>
      <c r="J38" s="38">
        <v>3.43</v>
      </c>
      <c r="K38" s="22"/>
      <c r="L38" s="22"/>
      <c r="M38" s="22"/>
      <c r="N38" s="22"/>
      <c r="O38" s="22"/>
      <c r="P38" s="22"/>
    </row>
    <row r="39" spans="1:16" ht="39" customHeight="1" x14ac:dyDescent="0.15">
      <c r="A39" s="22"/>
      <c r="B39" s="35"/>
      <c r="C39" s="1132" t="s">
        <v>537</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539</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4up87jVAq9yQR2jJWWcTQzIl7DfcQIJScv8J1lm9q3Ko3jkiB1C6D0Sdt/0aTsHThbfnIFw7wJqaBl+vZvu4Q==" saltValue="IsFxLXWDm0kz5/wPh9vK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1200" verticalDpi="12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4"/>
  <sheetViews>
    <sheetView showGridLines="0" topLeftCell="A34" zoomScaleSheetLayoutView="55" workbookViewId="0">
      <selection activeCell="Q56" sqref="Q56"/>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368</v>
      </c>
      <c r="L45" s="58">
        <v>419</v>
      </c>
      <c r="M45" s="58">
        <v>450</v>
      </c>
      <c r="N45" s="58">
        <v>484</v>
      </c>
      <c r="O45" s="59">
        <v>479</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202</v>
      </c>
      <c r="L48" s="62">
        <v>207</v>
      </c>
      <c r="M48" s="62">
        <v>205</v>
      </c>
      <c r="N48" s="62">
        <v>187</v>
      </c>
      <c r="O48" s="63">
        <v>172</v>
      </c>
      <c r="P48" s="46"/>
      <c r="Q48" s="46"/>
      <c r="R48" s="46"/>
      <c r="S48" s="46"/>
      <c r="T48" s="46"/>
      <c r="U48" s="46"/>
    </row>
    <row r="49" spans="1:21" ht="30.75" customHeight="1" x14ac:dyDescent="0.15">
      <c r="A49" s="46"/>
      <c r="B49" s="1140"/>
      <c r="C49" s="1141"/>
      <c r="D49" s="60"/>
      <c r="E49" s="1146" t="s">
        <v>14</v>
      </c>
      <c r="F49" s="1146"/>
      <c r="G49" s="1146"/>
      <c r="H49" s="1146"/>
      <c r="I49" s="1146"/>
      <c r="J49" s="1147"/>
      <c r="K49" s="61">
        <v>3</v>
      </c>
      <c r="L49" s="62">
        <v>11</v>
      </c>
      <c r="M49" s="62">
        <v>13</v>
      </c>
      <c r="N49" s="62">
        <v>14</v>
      </c>
      <c r="O49" s="63">
        <v>13</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486</v>
      </c>
      <c r="L50" s="62" t="s">
        <v>486</v>
      </c>
      <c r="M50" s="62" t="s">
        <v>486</v>
      </c>
      <c r="N50" s="62" t="s">
        <v>486</v>
      </c>
      <c r="O50" s="63" t="s">
        <v>486</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394</v>
      </c>
      <c r="L52" s="62">
        <v>398</v>
      </c>
      <c r="M52" s="62">
        <v>389</v>
      </c>
      <c r="N52" s="62">
        <v>362</v>
      </c>
      <c r="O52" s="63">
        <v>350</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179</v>
      </c>
      <c r="L53" s="67">
        <v>239</v>
      </c>
      <c r="M53" s="67">
        <v>279</v>
      </c>
      <c r="N53" s="67">
        <v>323</v>
      </c>
      <c r="O53" s="68">
        <v>314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whUyOMLvAnljwa6wys6d1K4HjakdVRgsqu7u1evfmIn47aeK/2N5n7ht11uAMgIYoXCxvWOCFuzpS7BbM+ggQ==" saltValue="tgAgqha0q/uEjIBbG4nk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8" orientation="landscape" horizontalDpi="1200" verticalDpi="12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topLeftCell="A37" zoomScaleSheetLayoutView="100" workbookViewId="0">
      <selection activeCell="M43" sqref="M43"/>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3602</v>
      </c>
      <c r="J41" s="343">
        <v>3634</v>
      </c>
      <c r="K41" s="343">
        <v>3703</v>
      </c>
      <c r="L41" s="343">
        <v>3683</v>
      </c>
      <c r="M41" s="344">
        <v>3529</v>
      </c>
    </row>
    <row r="42" spans="2:13" ht="27.75" customHeight="1" x14ac:dyDescent="0.15">
      <c r="B42" s="1171"/>
      <c r="C42" s="1172"/>
      <c r="D42" s="104"/>
      <c r="E42" s="1177" t="s">
        <v>32</v>
      </c>
      <c r="F42" s="1177"/>
      <c r="G42" s="1177"/>
      <c r="H42" s="1178"/>
      <c r="I42" s="345" t="s">
        <v>486</v>
      </c>
      <c r="J42" s="346" t="s">
        <v>486</v>
      </c>
      <c r="K42" s="346" t="s">
        <v>486</v>
      </c>
      <c r="L42" s="346" t="s">
        <v>486</v>
      </c>
      <c r="M42" s="347" t="s">
        <v>486</v>
      </c>
    </row>
    <row r="43" spans="2:13" ht="27.75" customHeight="1" x14ac:dyDescent="0.15">
      <c r="B43" s="1171"/>
      <c r="C43" s="1172"/>
      <c r="D43" s="104"/>
      <c r="E43" s="1177" t="s">
        <v>33</v>
      </c>
      <c r="F43" s="1177"/>
      <c r="G43" s="1177"/>
      <c r="H43" s="1178"/>
      <c r="I43" s="345">
        <v>1267</v>
      </c>
      <c r="J43" s="346">
        <v>1150</v>
      </c>
      <c r="K43" s="346">
        <v>1015</v>
      </c>
      <c r="L43" s="346">
        <v>1076</v>
      </c>
      <c r="M43" s="347">
        <v>1098</v>
      </c>
    </row>
    <row r="44" spans="2:13" ht="27.75" customHeight="1" x14ac:dyDescent="0.15">
      <c r="B44" s="1171"/>
      <c r="C44" s="1172"/>
      <c r="D44" s="104"/>
      <c r="E44" s="1177" t="s">
        <v>34</v>
      </c>
      <c r="F44" s="1177"/>
      <c r="G44" s="1177"/>
      <c r="H44" s="1178"/>
      <c r="I44" s="345">
        <v>140</v>
      </c>
      <c r="J44" s="346">
        <v>131</v>
      </c>
      <c r="K44" s="346">
        <v>118</v>
      </c>
      <c r="L44" s="346">
        <v>106</v>
      </c>
      <c r="M44" s="347">
        <v>93</v>
      </c>
    </row>
    <row r="45" spans="2:13" ht="27.75" customHeight="1" x14ac:dyDescent="0.15">
      <c r="B45" s="1171"/>
      <c r="C45" s="1172"/>
      <c r="D45" s="104"/>
      <c r="E45" s="1177" t="s">
        <v>35</v>
      </c>
      <c r="F45" s="1177"/>
      <c r="G45" s="1177"/>
      <c r="H45" s="1178"/>
      <c r="I45" s="345">
        <v>688</v>
      </c>
      <c r="J45" s="346">
        <v>683</v>
      </c>
      <c r="K45" s="346">
        <v>670</v>
      </c>
      <c r="L45" s="346">
        <v>663</v>
      </c>
      <c r="M45" s="347">
        <v>650</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2276</v>
      </c>
      <c r="J50" s="346">
        <v>2258</v>
      </c>
      <c r="K50" s="346">
        <v>2766</v>
      </c>
      <c r="L50" s="346">
        <v>3672</v>
      </c>
      <c r="M50" s="347">
        <v>3928</v>
      </c>
    </row>
    <row r="51" spans="2:13" ht="27.75" customHeight="1" x14ac:dyDescent="0.15">
      <c r="B51" s="1171"/>
      <c r="C51" s="1172"/>
      <c r="D51" s="104"/>
      <c r="E51" s="1177" t="s">
        <v>42</v>
      </c>
      <c r="F51" s="1177"/>
      <c r="G51" s="1177"/>
      <c r="H51" s="1178"/>
      <c r="I51" s="345">
        <v>6</v>
      </c>
      <c r="J51" s="346">
        <v>6</v>
      </c>
      <c r="K51" s="346">
        <v>5</v>
      </c>
      <c r="L51" s="346">
        <v>4</v>
      </c>
      <c r="M51" s="347">
        <v>3</v>
      </c>
    </row>
    <row r="52" spans="2:13" ht="27.75" customHeight="1" x14ac:dyDescent="0.15">
      <c r="B52" s="1173"/>
      <c r="C52" s="1174"/>
      <c r="D52" s="104"/>
      <c r="E52" s="1177" t="s">
        <v>43</v>
      </c>
      <c r="F52" s="1177"/>
      <c r="G52" s="1177"/>
      <c r="H52" s="1178"/>
      <c r="I52" s="345">
        <v>3421</v>
      </c>
      <c r="J52" s="346">
        <v>3461</v>
      </c>
      <c r="K52" s="346">
        <v>3394</v>
      </c>
      <c r="L52" s="346">
        <v>3273</v>
      </c>
      <c r="M52" s="347">
        <v>3262</v>
      </c>
    </row>
    <row r="53" spans="2:13" ht="27.75" customHeight="1" thickBot="1" x14ac:dyDescent="0.2">
      <c r="B53" s="1184" t="s">
        <v>19</v>
      </c>
      <c r="C53" s="1185"/>
      <c r="D53" s="108"/>
      <c r="E53" s="1186" t="s">
        <v>44</v>
      </c>
      <c r="F53" s="1186"/>
      <c r="G53" s="1186"/>
      <c r="H53" s="1187"/>
      <c r="I53" s="348">
        <v>-7</v>
      </c>
      <c r="J53" s="349">
        <v>-126</v>
      </c>
      <c r="K53" s="349">
        <v>-659</v>
      </c>
      <c r="L53" s="349">
        <v>-1422</v>
      </c>
      <c r="M53" s="350">
        <v>-1822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llzpSGHIfuYT4XWjDYtUCSUINA35CebdPzpkCtKZ70u8sI9iWBsV+ADh14S2Ync3zStwUVdt8AaMaiwVabnhjA==" saltValue="PkO+1l16/6nf/5rgea4y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7" orientation="landscape" horizontalDpi="1200" verticalDpi="12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7"/>
  <sheetViews>
    <sheetView showGridLines="0" tabSelected="1" topLeftCell="B10" zoomScale="70" zoomScaleNormal="70" zoomScaleSheetLayoutView="100" workbookViewId="0">
      <selection activeCell="H58" sqref="H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1510</v>
      </c>
      <c r="G55" s="120">
        <v>1512</v>
      </c>
      <c r="H55" s="121">
        <v>1516</v>
      </c>
    </row>
    <row r="56" spans="2:8" ht="52.5" customHeight="1" x14ac:dyDescent="0.15">
      <c r="B56" s="122"/>
      <c r="C56" s="1198" t="s">
        <v>47</v>
      </c>
      <c r="D56" s="1198"/>
      <c r="E56" s="1199"/>
      <c r="F56" s="123">
        <v>758</v>
      </c>
      <c r="G56" s="123">
        <v>759</v>
      </c>
      <c r="H56" s="124">
        <v>811</v>
      </c>
    </row>
    <row r="57" spans="2:8" ht="53.25" customHeight="1" x14ac:dyDescent="0.15">
      <c r="B57" s="122"/>
      <c r="C57" s="1200" t="s">
        <v>48</v>
      </c>
      <c r="D57" s="1200"/>
      <c r="E57" s="1201"/>
      <c r="F57" s="125">
        <v>396</v>
      </c>
      <c r="G57" s="125">
        <v>1299</v>
      </c>
      <c r="H57" s="126">
        <v>1499</v>
      </c>
    </row>
    <row r="58" spans="2:8" ht="45.75" customHeight="1" x14ac:dyDescent="0.15">
      <c r="B58" s="127"/>
      <c r="C58" s="1188" t="s">
        <v>563</v>
      </c>
      <c r="D58" s="1189"/>
      <c r="E58" s="1190"/>
      <c r="F58" s="128">
        <v>200</v>
      </c>
      <c r="G58" s="128">
        <v>801</v>
      </c>
      <c r="H58" s="129">
        <v>903</v>
      </c>
    </row>
    <row r="59" spans="2:8" ht="45.75" customHeight="1" x14ac:dyDescent="0.15">
      <c r="B59" s="127"/>
      <c r="C59" s="1188" t="s">
        <v>564</v>
      </c>
      <c r="D59" s="1189"/>
      <c r="E59" s="1190"/>
      <c r="F59" s="128" t="s">
        <v>568</v>
      </c>
      <c r="G59" s="128">
        <v>300</v>
      </c>
      <c r="H59" s="129">
        <v>401</v>
      </c>
    </row>
    <row r="60" spans="2:8" ht="45.75" customHeight="1" x14ac:dyDescent="0.15">
      <c r="B60" s="127"/>
      <c r="C60" s="1188" t="s">
        <v>565</v>
      </c>
      <c r="D60" s="1189"/>
      <c r="E60" s="1190"/>
      <c r="F60" s="128">
        <v>162</v>
      </c>
      <c r="G60" s="128">
        <v>162</v>
      </c>
      <c r="H60" s="129">
        <v>162</v>
      </c>
    </row>
    <row r="61" spans="2:8" ht="45.75" customHeight="1" x14ac:dyDescent="0.15">
      <c r="B61" s="127"/>
      <c r="C61" s="1188" t="s">
        <v>566</v>
      </c>
      <c r="D61" s="1189"/>
      <c r="E61" s="1190"/>
      <c r="F61" s="128">
        <v>21</v>
      </c>
      <c r="G61" s="128">
        <v>21</v>
      </c>
      <c r="H61" s="129">
        <v>21</v>
      </c>
    </row>
    <row r="62" spans="2:8" ht="45.75" customHeight="1" thickBot="1" x14ac:dyDescent="0.2">
      <c r="B62" s="130"/>
      <c r="C62" s="1191" t="s">
        <v>567</v>
      </c>
      <c r="D62" s="1192"/>
      <c r="E62" s="1193"/>
      <c r="F62" s="131">
        <v>10</v>
      </c>
      <c r="G62" s="131">
        <v>12</v>
      </c>
      <c r="H62" s="132">
        <v>9</v>
      </c>
    </row>
    <row r="63" spans="2:8" ht="52.5" customHeight="1" thickBot="1" x14ac:dyDescent="0.2">
      <c r="B63" s="133"/>
      <c r="C63" s="1194" t="s">
        <v>49</v>
      </c>
      <c r="D63" s="1194"/>
      <c r="E63" s="1195"/>
      <c r="F63" s="134">
        <v>2664</v>
      </c>
      <c r="G63" s="134">
        <v>3570</v>
      </c>
      <c r="H63" s="135">
        <v>3826</v>
      </c>
    </row>
    <row r="64" spans="2:8" x14ac:dyDescent="0.15"/>
    <row r="65" s="1" customFormat="1" ht="13.5" hidden="1" customHeight="1" x14ac:dyDescent="0.15"/>
    <row r="66" s="1" customFormat="1" ht="13.5" hidden="1" customHeight="1" x14ac:dyDescent="0.15"/>
    <row r="67" s="1" customFormat="1" ht="13.5" hidden="1" customHeight="1" x14ac:dyDescent="0.15"/>
  </sheetData>
  <sheetProtection algorithmName="SHA-512" hashValue="gJCD7Ii+lJNDCqbM8vU930ly7RzepIEj31eEAkik1+Hr1Vfk05238GwEvPaMU+6hKitImclUwvsI4BNKGmgq1g==" saltValue="pIavJsT7tVWn5Pvf9e4m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130227</v>
      </c>
      <c r="E3" s="154"/>
      <c r="F3" s="155">
        <v>190274</v>
      </c>
      <c r="G3" s="156"/>
      <c r="H3" s="157"/>
    </row>
    <row r="4" spans="1:8" x14ac:dyDescent="0.15">
      <c r="A4" s="158"/>
      <c r="B4" s="159"/>
      <c r="C4" s="160"/>
      <c r="D4" s="161">
        <v>63768</v>
      </c>
      <c r="E4" s="162"/>
      <c r="F4" s="163">
        <v>88584</v>
      </c>
      <c r="G4" s="164"/>
      <c r="H4" s="165"/>
    </row>
    <row r="5" spans="1:8" x14ac:dyDescent="0.15">
      <c r="A5" s="146" t="s">
        <v>519</v>
      </c>
      <c r="B5" s="151"/>
      <c r="C5" s="152"/>
      <c r="D5" s="153">
        <v>194570</v>
      </c>
      <c r="E5" s="154"/>
      <c r="F5" s="155">
        <v>200194</v>
      </c>
      <c r="G5" s="156"/>
      <c r="H5" s="157"/>
    </row>
    <row r="6" spans="1:8" x14ac:dyDescent="0.15">
      <c r="A6" s="158"/>
      <c r="B6" s="159"/>
      <c r="C6" s="160"/>
      <c r="D6" s="161">
        <v>100834</v>
      </c>
      <c r="E6" s="162"/>
      <c r="F6" s="163">
        <v>106422</v>
      </c>
      <c r="G6" s="164"/>
      <c r="H6" s="165"/>
    </row>
    <row r="7" spans="1:8" x14ac:dyDescent="0.15">
      <c r="A7" s="146" t="s">
        <v>520</v>
      </c>
      <c r="B7" s="151"/>
      <c r="C7" s="152"/>
      <c r="D7" s="153">
        <v>100429</v>
      </c>
      <c r="E7" s="154"/>
      <c r="F7" s="155">
        <v>122054</v>
      </c>
      <c r="G7" s="156"/>
      <c r="H7" s="157"/>
    </row>
    <row r="8" spans="1:8" x14ac:dyDescent="0.15">
      <c r="A8" s="158"/>
      <c r="B8" s="159"/>
      <c r="C8" s="160"/>
      <c r="D8" s="161">
        <v>61439</v>
      </c>
      <c r="E8" s="162"/>
      <c r="F8" s="163">
        <v>68298</v>
      </c>
      <c r="G8" s="164"/>
      <c r="H8" s="165"/>
    </row>
    <row r="9" spans="1:8" x14ac:dyDescent="0.15">
      <c r="A9" s="146" t="s">
        <v>521</v>
      </c>
      <c r="B9" s="151"/>
      <c r="C9" s="152"/>
      <c r="D9" s="153">
        <v>160549</v>
      </c>
      <c r="E9" s="154"/>
      <c r="F9" s="155">
        <v>111644</v>
      </c>
      <c r="G9" s="156"/>
      <c r="H9" s="157"/>
    </row>
    <row r="10" spans="1:8" x14ac:dyDescent="0.15">
      <c r="A10" s="158"/>
      <c r="B10" s="159"/>
      <c r="C10" s="160"/>
      <c r="D10" s="161">
        <v>110389</v>
      </c>
      <c r="E10" s="162"/>
      <c r="F10" s="163">
        <v>66606</v>
      </c>
      <c r="G10" s="164"/>
      <c r="H10" s="165"/>
    </row>
    <row r="11" spans="1:8" x14ac:dyDescent="0.15">
      <c r="A11" s="146" t="s">
        <v>522</v>
      </c>
      <c r="B11" s="151"/>
      <c r="C11" s="152"/>
      <c r="D11" s="153">
        <v>133518</v>
      </c>
      <c r="E11" s="154"/>
      <c r="F11" s="155">
        <v>127917</v>
      </c>
      <c r="G11" s="156"/>
      <c r="H11" s="157"/>
    </row>
    <row r="12" spans="1:8" x14ac:dyDescent="0.15">
      <c r="A12" s="158"/>
      <c r="B12" s="159"/>
      <c r="C12" s="166"/>
      <c r="D12" s="161">
        <v>89525</v>
      </c>
      <c r="E12" s="162"/>
      <c r="F12" s="163">
        <v>69746</v>
      </c>
      <c r="G12" s="164"/>
      <c r="H12" s="165"/>
    </row>
    <row r="13" spans="1:8" x14ac:dyDescent="0.15">
      <c r="A13" s="146"/>
      <c r="B13" s="151"/>
      <c r="C13" s="152"/>
      <c r="D13" s="153">
        <v>143859</v>
      </c>
      <c r="E13" s="154"/>
      <c r="F13" s="155">
        <v>150417</v>
      </c>
      <c r="G13" s="167"/>
      <c r="H13" s="157"/>
    </row>
    <row r="14" spans="1:8" x14ac:dyDescent="0.15">
      <c r="A14" s="158"/>
      <c r="B14" s="159"/>
      <c r="C14" s="160"/>
      <c r="D14" s="161">
        <v>85191</v>
      </c>
      <c r="E14" s="162"/>
      <c r="F14" s="163">
        <v>79931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24.7</v>
      </c>
      <c r="C19" s="168">
        <f>ROUND(VALUE(SUBSTITUTE(実質収支比率等に係る経年分析!G$48,"▲","-")),2)</f>
        <v>32.450000000000003</v>
      </c>
      <c r="D19" s="168">
        <f>ROUND(VALUE(SUBSTITUTE(実質収支比率等に係る経年分析!H$48,"▲","-")),2)</f>
        <v>36.020000000000003</v>
      </c>
      <c r="E19" s="168">
        <f>ROUND(VALUE(SUBSTITUTE(実質収支比率等に係る経年分析!I$48,"▲","-")),2)</f>
        <v>17.72</v>
      </c>
      <c r="F19" s="168">
        <f>ROUND(VALUE(SUBSTITUTE(実質収支比率等に係る経年分析!J$48,"▲","-")),2)</f>
        <v>19.59</v>
      </c>
    </row>
    <row r="20" spans="1:11" x14ac:dyDescent="0.15">
      <c r="A20" s="168" t="s">
        <v>53</v>
      </c>
      <c r="B20" s="168">
        <f>ROUND(VALUE(SUBSTITUTE(実質収支比率等に係る経年分析!F$47,"▲","-")),2)</f>
        <v>46.74</v>
      </c>
      <c r="C20" s="168">
        <f>ROUND(VALUE(SUBSTITUTE(実質収支比率等に係る経年分析!G$47,"▲","-")),2)</f>
        <v>43.33</v>
      </c>
      <c r="D20" s="168">
        <f>ROUND(VALUE(SUBSTITUTE(実質収支比率等に係る経年分析!H$47,"▲","-")),2)</f>
        <v>50.68</v>
      </c>
      <c r="E20" s="168">
        <f>ROUND(VALUE(SUBSTITUTE(実質収支比率等に係る経年分析!I$47,"▲","-")),2)</f>
        <v>52.08</v>
      </c>
      <c r="F20" s="168">
        <f>ROUND(VALUE(SUBSTITUTE(実質収支比率等に係る経年分析!J$47,"▲","-")),2)</f>
        <v>51.25</v>
      </c>
    </row>
    <row r="21" spans="1:11" x14ac:dyDescent="0.15">
      <c r="A21" s="168" t="s">
        <v>54</v>
      </c>
      <c r="B21" s="168">
        <f>IF(ISNUMBER(VALUE(SUBSTITUTE(実質収支比率等に係る経年分析!F$49,"▲","-"))),ROUND(VALUE(SUBSTITUTE(実質収支比率等に係る経年分析!F$49,"▲","-")),2),NA())</f>
        <v>-4.3600000000000003</v>
      </c>
      <c r="C21" s="168">
        <f>IF(ISNUMBER(VALUE(SUBSTITUTE(実質収支比率等に係る経年分析!G$49,"▲","-"))),ROUND(VALUE(SUBSTITUTE(実質収支比率等に係る経年分析!G$49,"▲","-")),2),NA())</f>
        <v>9.85</v>
      </c>
      <c r="D21" s="168">
        <f>IF(ISNUMBER(VALUE(SUBSTITUTE(実質収支比率等に係る経年分析!H$49,"▲","-"))),ROUND(VALUE(SUBSTITUTE(実質収支比率等に係る経年分析!H$49,"▲","-")),2),NA())</f>
        <v>15.83</v>
      </c>
      <c r="E21" s="168">
        <f>IF(ISNUMBER(VALUE(SUBSTITUTE(実質収支比率等に係る経年分析!I$49,"▲","-"))),ROUND(VALUE(SUBSTITUTE(実質収支比率等に係る経年分析!I$49,"▲","-")),2),NA())</f>
        <v>-19.170000000000002</v>
      </c>
      <c r="F21" s="168">
        <f>IF(ISNUMBER(VALUE(SUBSTITUTE(実質収支比率等に係る経年分析!J$49,"▲","-"))),ROUND(VALUE(SUBSTITUTE(実質収支比率等に係る経年分析!J$49,"▲","-")),2),NA())</f>
        <v>2.3199999999999998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4.57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4.09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3.87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3.43</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2.1800000000000002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2.33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3.7</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4.91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4.7300000000000004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6.28</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7.83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3.76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8.2200000000000006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8.5399999999999991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24.7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32.450000000000003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36.01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17.71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19.579999999999998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394</v>
      </c>
      <c r="E42" s="170"/>
      <c r="F42" s="170"/>
      <c r="G42" s="170">
        <f>'実質公債費比率（分子）の構造'!L$52</f>
        <v>398</v>
      </c>
      <c r="H42" s="170"/>
      <c r="I42" s="170"/>
      <c r="J42" s="170">
        <f>'実質公債費比率（分子）の構造'!M$52</f>
        <v>389</v>
      </c>
      <c r="K42" s="170"/>
      <c r="L42" s="170"/>
      <c r="M42" s="170">
        <f>'実質公債費比率（分子）の構造'!N$52</f>
        <v>362</v>
      </c>
      <c r="N42" s="170"/>
      <c r="O42" s="170"/>
      <c r="P42" s="170">
        <f>'実質公債費比率（分子）の構造'!O$52</f>
        <v>350</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3</v>
      </c>
      <c r="C45" s="170"/>
      <c r="D45" s="170"/>
      <c r="E45" s="170">
        <f>'実質公債費比率（分子）の構造'!L$49</f>
        <v>11</v>
      </c>
      <c r="F45" s="170"/>
      <c r="G45" s="170"/>
      <c r="H45" s="170">
        <f>'実質公債費比率（分子）の構造'!M$49</f>
        <v>13</v>
      </c>
      <c r="I45" s="170"/>
      <c r="J45" s="170"/>
      <c r="K45" s="170">
        <f>'実質公債費比率（分子）の構造'!N$49</f>
        <v>14</v>
      </c>
      <c r="L45" s="170"/>
      <c r="M45" s="170"/>
      <c r="N45" s="170">
        <f>'実質公債費比率（分子）の構造'!O$49</f>
        <v>13</v>
      </c>
      <c r="O45" s="170"/>
      <c r="P45" s="170"/>
    </row>
    <row r="46" spans="1:16" x14ac:dyDescent="0.15">
      <c r="A46" s="170" t="s">
        <v>64</v>
      </c>
      <c r="B46" s="170">
        <f>'実質公債費比率（分子）の構造'!K$48</f>
        <v>202</v>
      </c>
      <c r="C46" s="170"/>
      <c r="D46" s="170"/>
      <c r="E46" s="170">
        <f>'実質公債費比率（分子）の構造'!L$48</f>
        <v>207</v>
      </c>
      <c r="F46" s="170"/>
      <c r="G46" s="170"/>
      <c r="H46" s="170">
        <f>'実質公債費比率（分子）の構造'!M$48</f>
        <v>205</v>
      </c>
      <c r="I46" s="170"/>
      <c r="J46" s="170"/>
      <c r="K46" s="170">
        <f>'実質公債費比率（分子）の構造'!N$48</f>
        <v>187</v>
      </c>
      <c r="L46" s="170"/>
      <c r="M46" s="170"/>
      <c r="N46" s="170">
        <f>'実質公債費比率（分子）の構造'!O$48</f>
        <v>172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368</v>
      </c>
      <c r="C49" s="170"/>
      <c r="D49" s="170"/>
      <c r="E49" s="170">
        <f>'実質公債費比率（分子）の構造'!L$45</f>
        <v>419</v>
      </c>
      <c r="F49" s="170"/>
      <c r="G49" s="170"/>
      <c r="H49" s="170">
        <f>'実質公債費比率（分子）の構造'!M$45</f>
        <v>450</v>
      </c>
      <c r="I49" s="170"/>
      <c r="J49" s="170"/>
      <c r="K49" s="170">
        <f>'実質公債費比率（分子）の構造'!N$45</f>
        <v>484</v>
      </c>
      <c r="L49" s="170"/>
      <c r="M49" s="170"/>
      <c r="N49" s="170">
        <f>'実質公債費比率（分子）の構造'!O$45</f>
        <v>479</v>
      </c>
      <c r="O49" s="170"/>
      <c r="P49" s="170"/>
    </row>
    <row r="50" spans="1:16" x14ac:dyDescent="0.15">
      <c r="A50" s="170" t="s">
        <v>67</v>
      </c>
      <c r="B50" s="170" t="e">
        <f>NA()</f>
        <v>#N/A</v>
      </c>
      <c r="C50" s="170">
        <f>IF(ISNUMBER('実質公債費比率（分子）の構造'!K$53),'実質公債費比率（分子）の構造'!K$53,NA())</f>
        <v>179</v>
      </c>
      <c r="D50" s="170" t="e">
        <f>NA()</f>
        <v>#N/A</v>
      </c>
      <c r="E50" s="170" t="e">
        <f>NA()</f>
        <v>#N/A</v>
      </c>
      <c r="F50" s="170">
        <f>IF(ISNUMBER('実質公債費比率（分子）の構造'!L$53),'実質公債費比率（分子）の構造'!L$53,NA())</f>
        <v>239</v>
      </c>
      <c r="G50" s="170" t="e">
        <f>NA()</f>
        <v>#N/A</v>
      </c>
      <c r="H50" s="170" t="e">
        <f>NA()</f>
        <v>#N/A</v>
      </c>
      <c r="I50" s="170">
        <f>IF(ISNUMBER('実質公債費比率（分子）の構造'!M$53),'実質公債費比率（分子）の構造'!M$53,NA())</f>
        <v>279</v>
      </c>
      <c r="J50" s="170" t="e">
        <f>NA()</f>
        <v>#N/A</v>
      </c>
      <c r="K50" s="170" t="e">
        <f>NA()</f>
        <v>#N/A</v>
      </c>
      <c r="L50" s="170">
        <f>IF(ISNUMBER('実質公債費比率（分子）の構造'!N$53),'実質公債費比率（分子）の構造'!N$53,NA())</f>
        <v>323</v>
      </c>
      <c r="M50" s="170" t="e">
        <f>NA()</f>
        <v>#N/A</v>
      </c>
      <c r="N50" s="170" t="e">
        <f>NA()</f>
        <v>#N/A</v>
      </c>
      <c r="O50" s="170">
        <f>IF(ISNUMBER('実質公債費比率（分子）の構造'!O$53),'実質公債費比率（分子）の構造'!O$53,NA())</f>
        <v>314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3421</v>
      </c>
      <c r="E56" s="169"/>
      <c r="F56" s="169"/>
      <c r="G56" s="169">
        <f>'将来負担比率（分子）の構造'!J$52</f>
        <v>3461</v>
      </c>
      <c r="H56" s="169"/>
      <c r="I56" s="169"/>
      <c r="J56" s="169">
        <f>'将来負担比率（分子）の構造'!K$52</f>
        <v>3394</v>
      </c>
      <c r="K56" s="169"/>
      <c r="L56" s="169"/>
      <c r="M56" s="169">
        <f>'将来負担比率（分子）の構造'!L$52</f>
        <v>3273</v>
      </c>
      <c r="N56" s="169"/>
      <c r="O56" s="169"/>
      <c r="P56" s="169">
        <f>'将来負担比率（分子）の構造'!M$52</f>
        <v>3262</v>
      </c>
    </row>
    <row r="57" spans="1:16" x14ac:dyDescent="0.15">
      <c r="A57" s="169" t="s">
        <v>42</v>
      </c>
      <c r="B57" s="169"/>
      <c r="C57" s="169"/>
      <c r="D57" s="169">
        <f>'将来負担比率（分子）の構造'!I$51</f>
        <v>6</v>
      </c>
      <c r="E57" s="169"/>
      <c r="F57" s="169"/>
      <c r="G57" s="169">
        <f>'将来負担比率（分子）の構造'!J$51</f>
        <v>6</v>
      </c>
      <c r="H57" s="169"/>
      <c r="I57" s="169"/>
      <c r="J57" s="169">
        <f>'将来負担比率（分子）の構造'!K$51</f>
        <v>5</v>
      </c>
      <c r="K57" s="169"/>
      <c r="L57" s="169"/>
      <c r="M57" s="169">
        <f>'将来負担比率（分子）の構造'!L$51</f>
        <v>4</v>
      </c>
      <c r="N57" s="169"/>
      <c r="O57" s="169"/>
      <c r="P57" s="169">
        <f>'将来負担比率（分子）の構造'!M$51</f>
        <v>3</v>
      </c>
    </row>
    <row r="58" spans="1:16" x14ac:dyDescent="0.15">
      <c r="A58" s="169" t="s">
        <v>41</v>
      </c>
      <c r="B58" s="169"/>
      <c r="C58" s="169"/>
      <c r="D58" s="169">
        <f>'将来負担比率（分子）の構造'!I$50</f>
        <v>2276</v>
      </c>
      <c r="E58" s="169"/>
      <c r="F58" s="169"/>
      <c r="G58" s="169">
        <f>'将来負担比率（分子）の構造'!J$50</f>
        <v>2258</v>
      </c>
      <c r="H58" s="169"/>
      <c r="I58" s="169"/>
      <c r="J58" s="169">
        <f>'将来負担比率（分子）の構造'!K$50</f>
        <v>2766</v>
      </c>
      <c r="K58" s="169"/>
      <c r="L58" s="169"/>
      <c r="M58" s="169">
        <f>'将来負担比率（分子）の構造'!L$50</f>
        <v>3672</v>
      </c>
      <c r="N58" s="169"/>
      <c r="O58" s="169"/>
      <c r="P58" s="169">
        <f>'将来負担比率（分子）の構造'!M$50</f>
        <v>3928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688</v>
      </c>
      <c r="C62" s="169"/>
      <c r="D62" s="169"/>
      <c r="E62" s="169">
        <f>'将来負担比率（分子）の構造'!J$45</f>
        <v>683</v>
      </c>
      <c r="F62" s="169"/>
      <c r="G62" s="169"/>
      <c r="H62" s="169">
        <f>'将来負担比率（分子）の構造'!K$45</f>
        <v>670</v>
      </c>
      <c r="I62" s="169"/>
      <c r="J62" s="169"/>
      <c r="K62" s="169">
        <f>'将来負担比率（分子）の構造'!L$45</f>
        <v>663</v>
      </c>
      <c r="L62" s="169"/>
      <c r="M62" s="169"/>
      <c r="N62" s="169">
        <f>'将来負担比率（分子）の構造'!M$45</f>
        <v>650</v>
      </c>
      <c r="O62" s="169"/>
      <c r="P62" s="169"/>
    </row>
    <row r="63" spans="1:16" x14ac:dyDescent="0.15">
      <c r="A63" s="169" t="s">
        <v>34</v>
      </c>
      <c r="B63" s="169">
        <f>'将来負担比率（分子）の構造'!I$44</f>
        <v>140</v>
      </c>
      <c r="C63" s="169"/>
      <c r="D63" s="169"/>
      <c r="E63" s="169">
        <f>'将来負担比率（分子）の構造'!J$44</f>
        <v>131</v>
      </c>
      <c r="F63" s="169"/>
      <c r="G63" s="169"/>
      <c r="H63" s="169">
        <f>'将来負担比率（分子）の構造'!K$44</f>
        <v>118</v>
      </c>
      <c r="I63" s="169"/>
      <c r="J63" s="169"/>
      <c r="K63" s="169">
        <f>'将来負担比率（分子）の構造'!L$44</f>
        <v>106</v>
      </c>
      <c r="L63" s="169"/>
      <c r="M63" s="169"/>
      <c r="N63" s="169">
        <f>'将来負担比率（分子）の構造'!M$44</f>
        <v>93</v>
      </c>
      <c r="O63" s="169"/>
      <c r="P63" s="169"/>
    </row>
    <row r="64" spans="1:16" x14ac:dyDescent="0.15">
      <c r="A64" s="169" t="s">
        <v>33</v>
      </c>
      <c r="B64" s="169">
        <f>'将来負担比率（分子）の構造'!I$43</f>
        <v>1267</v>
      </c>
      <c r="C64" s="169"/>
      <c r="D64" s="169"/>
      <c r="E64" s="169">
        <f>'将来負担比率（分子）の構造'!J$43</f>
        <v>1150</v>
      </c>
      <c r="F64" s="169"/>
      <c r="G64" s="169"/>
      <c r="H64" s="169">
        <f>'将来負担比率（分子）の構造'!K$43</f>
        <v>1015</v>
      </c>
      <c r="I64" s="169"/>
      <c r="J64" s="169"/>
      <c r="K64" s="169">
        <f>'将来負担比率（分子）の構造'!L$43</f>
        <v>1076</v>
      </c>
      <c r="L64" s="169"/>
      <c r="M64" s="169"/>
      <c r="N64" s="169">
        <f>'将来負担比率（分子）の構造'!M$43</f>
        <v>1098</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3602</v>
      </c>
      <c r="C66" s="169"/>
      <c r="D66" s="169"/>
      <c r="E66" s="169">
        <f>'将来負担比率（分子）の構造'!J$41</f>
        <v>3634</v>
      </c>
      <c r="F66" s="169"/>
      <c r="G66" s="169"/>
      <c r="H66" s="169">
        <f>'将来負担比率（分子）の構造'!K$41</f>
        <v>3703</v>
      </c>
      <c r="I66" s="169"/>
      <c r="J66" s="169"/>
      <c r="K66" s="169">
        <f>'将来負担比率（分子）の構造'!L$41</f>
        <v>3683</v>
      </c>
      <c r="L66" s="169"/>
      <c r="M66" s="169"/>
      <c r="N66" s="169">
        <f>'将来負担比率（分子）の構造'!M$41</f>
        <v>3529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1510</v>
      </c>
      <c r="C72" s="173">
        <f>基金残高に係る経年分析!G55</f>
        <v>1512</v>
      </c>
      <c r="D72" s="173">
        <f>基金残高に係る経年分析!H55</f>
        <v>1516</v>
      </c>
    </row>
    <row r="73" spans="1:16" x14ac:dyDescent="0.15">
      <c r="A73" s="172" t="s">
        <v>74</v>
      </c>
      <c r="B73" s="173">
        <f>基金残高に係る経年分析!F56</f>
        <v>758</v>
      </c>
      <c r="C73" s="173">
        <f>基金残高に係る経年分析!G56</f>
        <v>759</v>
      </c>
      <c r="D73" s="173">
        <f>基金残高に係る経年分析!H56</f>
        <v>811</v>
      </c>
    </row>
    <row r="74" spans="1:16" x14ac:dyDescent="0.15">
      <c r="A74" s="172" t="s">
        <v>75</v>
      </c>
      <c r="B74" s="173">
        <f>基金残高に係る経年分析!F57</f>
        <v>396</v>
      </c>
      <c r="C74" s="173">
        <f>基金残高に係る経年分析!G57</f>
        <v>1299</v>
      </c>
      <c r="D74" s="173">
        <f>基金残高に係る経年分析!H57</f>
        <v>1499</v>
      </c>
    </row>
  </sheetData>
  <sheetProtection algorithmName="SHA-512" hashValue="DHXKxvfu1rkoyXmLIPivkpovmSMBbjTFGE9S5SpFaB+Sd8UEeyc0dt4Tp0awFp++R6omyT5OITHl0dXFK9bdFw==" saltValue="9EWYbWef49grLMBTeeEd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菅沼(豊丘村)</cp:lastModifiedBy>
  <cp:lastPrinted>2025-03-12T00:52:38Z</cp:lastPrinted>
  <dcterms:created xsi:type="dcterms:W3CDTF">2025-02-19T02:36:01Z</dcterms:created>
  <dcterms:modified xsi:type="dcterms:W3CDTF">2025-03-12T01:11:07Z</dcterms:modified>
  <cp:category/>
</cp:coreProperties>
</file>