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pc103\Desktop\"/>
    </mc:Choice>
  </mc:AlternateContent>
  <xr:revisionPtr revIDLastSave="0" documentId="13_ncr:1_{EE37E27C-2006-4183-898D-5FDC3963581D}"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<sst xmlns="http://schemas.openxmlformats.org/spreadsheetml/2006/main" count="1142" uniqueCount="568">
  <si>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</si>
  <si>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</si>
  <si>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</si>
  <si>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</si>
  <si>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</si>
  <si>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</si>
  <si>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</si>
  <si>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</si>
  <si>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</si>
  <si>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</si>
  <si>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</si>
  <si>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</si>
  <si>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</si>
  <si>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</si>
  <si>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</si>
  <si>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</si>
  <si>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</si>
  <si>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</si>
  <si>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</si>
  <si>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</si>
  <si>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</si>
  <si>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</si>
  <si>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</si>
  <si>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</si>
  <si>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</si>
  <si>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</si>
  <si>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</si>
  <si>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</si>
  <si>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</si>
  <si>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</si>
  <si>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</si>
  <si>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</si>
  <si>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</si>
  <si>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</si>
  <si>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</si>
  <si>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</si>
  <si>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</si>
  <si>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</si>
  <si>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</si>
  <si>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</si>
  <si>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</si>
  <si>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</si>
  <si>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</si>
  <si>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</si>
  <si>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</si>
  <si>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</si>
  <si>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</si>
  <si>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</si>
  <si>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</si>
  <si>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</si>
  <si>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</si>
  <si>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</si>
  <si>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</si>
  <si>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</si>
  <si>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</si>
  <si>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</si>
  <si>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</si>
  <si>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</si>
  <si>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</si>
  <si>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</si>
  <si>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</si>
  <si>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</si>
  <si>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</si>
  <si>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</si>
  <si>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</si>
  <si>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</si>
  <si>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</si>
  <si>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</si>
  <si>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</si>
  <si>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</si>
  <si>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</si>
  <si>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</si>
  <si>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</si>
  <si>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</si>
  <si>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</si>
  <si>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</si>
  <si>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</si>
  <si>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</si>
  <si>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</si>
  <si>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</si>
  <si>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</si>
  <si>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</si>
  <si>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</si>
  <si>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</si>
  <si>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</si>
  <si>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</si>
  <si>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</si>
  <si>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</si>
  <si>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</si>
  <si>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</si>
  <si>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</si>
  <si>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</si>
  <si>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</si>
  <si>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</si>
  <si>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</si>
  <si>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</si>
  <si>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</si>
  <si>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</si>
  <si>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</si>
  <si>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</si>
  <si>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</si>
  <si>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</si>
  <si>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</si>
  <si>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</si>
  <si>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</si>
  <si>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</si>
  <si>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</si>
  <si>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</si>
  <si>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</si>
  <si>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</si>
  <si>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</si>
  <si>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</si>
  <si>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</si>
  <si>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</si>
  <si>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</si>
  <si>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</si>
  <si>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</si>
  <si>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</si>
  <si>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</si>
  <si>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</si>
  <si>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</si>
  <si>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</si>
  <si>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</si>
  <si>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</si>
  <si>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</si>
  <si>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</si>
  <si>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</si>
  <si>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</si>
  <si>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</si>
  <si>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</si>
  <si>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</si>
  <si>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</si>
  <si>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</si>
  <si>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</si>
  <si>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</si>
  <si>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</si>
  <si>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</si>
  <si>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</si>
  <si>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</si>
  <si>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</si>
  <si>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</si>
  <si>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</si>
  <si>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</si>
  <si>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</si>
  <si>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</si>
  <si>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</si>
  <si>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</si>
  <si>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</si>
  <si>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</si>
  <si>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</si>
  <si>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</si>
  <si>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</si>
  <si>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</si>
  <si>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</si>
  <si>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</si>
  <si>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</si>
  <si>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</si>
  <si>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</si>
  <si>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</si>
  <si>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</si>
  <si>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</si>
  <si>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</si>
  <si>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</si>
  <si>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</si>
  <si>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</si>
  <si>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</si>
  <si>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</si>
  <si>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</si>
  <si>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</si>
  <si>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</si>
  <si>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</si>
  <si>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</si>
  <si>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</si>
  <si>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</si>
  <si>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</si>
  <si>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</si>
  <si>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</si>
  <si>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</si>
  <si>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</si>
  <si>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</si>
  <si>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</si>
  <si>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</si>
  <si>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</si>
  <si>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</si>
  <si>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</si>
  <si>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</si>
  <si>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</si>
  <si>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</si>
  <si>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</si>
  <si>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</si>
  <si>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</si>
  <si>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</si>
  <si>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</si>
  <si>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</si>
  <si>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</si>
  <si>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</si>
  <si>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</si>
  <si>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</si>
  <si>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</si>
  <si>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</si>
  <si>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</si>
  <si>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</si>
  <si>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</si>
  <si>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</si>
  <si>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長野県豊丘村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</si>
  <si>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</si>
  <si>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</si>
  <si>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</si>
  <si>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</si>
  <si>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</si>
  <si>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</si>
  <si>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</si>
  <si>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</si>
  <si>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</si>
  <si>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</si>
  <si>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</si>
  <si>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</si>
  <si>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</si>
  <si>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</si>
  <si>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</si>
  <si>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</si>
  <si>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</si>
  <si>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</si>
  <si>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</si>
  <si>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</si>
  <si>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</si>
  <si>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</si>
  <si>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</si>
  <si>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</si>
  <si>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</si>
  <si>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</si>
  <si>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</si>
  <si>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</si>
  <si>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</si>
  <si>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</si>
  <si>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</si>
  <si>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</si>
  <si>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</si>
  <si>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</si>
  <si>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</si>
  <si>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</si>
  <si>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</si>
  <si>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</si>
  <si>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</si>
  <si>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</si>
  <si>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</si>
  <si>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</si>
  <si>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</si>
  <si>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</si>
  <si>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</si>
  <si>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</si>
  <si>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</si>
  <si>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</si>
  <si>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</si>
  <si>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</si>
  <si>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</si>
  <si>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</si>
  <si>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</si>
  <si>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</si>
  <si>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</si>
  <si>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</si>
  <si>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</si>
  <si>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</si>
  <si>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</si>
  <si>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</si>
  <si>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</si>
  <si>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</si>
  <si>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</si>
  <si>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</si>
  <si>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</si>
  <si>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</si>
  <si>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</si>
  <si>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</si>
  <si>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</si>
  <si>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</si>
  <si>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</si>
  <si>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</si>
  <si>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</si>
  <si>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</si>
  <si>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</si>
  <si>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</si>
  <si>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</si>
  <si>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</si>
  <si>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</si>
  <si>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</si>
  <si>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</si>
  <si>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</si>
  <si>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</si>
  <si>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</si>
  <si>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</si>
  <si>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</si>
  <si>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</si>
  <si>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</si>
  <si>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</si>
  <si>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</si>
  <si>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</si>
  <si>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</si>
  <si>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</si>
  <si>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</si>
  <si>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</si>
  <si>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</si>
  <si>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</si>
  <si>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</si>
  <si>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</si>
  <si>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</si>
  <si>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</si>
  <si>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</si>
  <si>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</si>
  <si>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</si>
  <si>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</si>
  <si>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</si>
  <si>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</si>
  <si>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</si>
  <si>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</si>
  <si>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</si>
  <si>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</si>
  <si>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</si>
  <si>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</si>
  <si>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</si>
  <si>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</si>
  <si>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</si>
  <si>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</si>
  <si>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</si>
  <si>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</si>
  <si>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</si>
  <si>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</si>
  <si>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</si>
  <si>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</si>
  <si>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</si>
  <si>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</si>
  <si>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</si>
  <si>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</si>
  <si>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</si>
  <si>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</si>
  <si>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</si>
  <si>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</si>
  <si>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</si>
  <si>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</si>
  <si>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</si>
  <si>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</si>
  <si>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</si>
  <si>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</si>
  <si>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</si>
  <si>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</si>
  <si>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</si>
  <si>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</si>
  <si>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</si>
  <si>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</si>
  <si>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</si>
  <si>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</si>
  <si>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</si>
  <si>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</si>
  <si>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</si>
  <si>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</si>
  <si>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</si>
  <si>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長野県豊丘村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</si>
  <si>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</si>
  <si>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</si>
  <si>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</si>
  <si>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</si>
  <si>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</si>
  <si>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</si>
  <si>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</si>
  <si>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</si>
  <si>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</si>
  <si>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</si>
  <si>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</si>
  <si>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</si>
  <si>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</si>
  <si>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</si>
  <si>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</si>
  <si>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</si>
  <si>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</si>
  <si>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</si>
  <si>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</si>
  <si>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</si>
  <si>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</si>
  <si>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</si>
  <si>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</si>
  <si>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</si>
  <si>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</si>
  <si>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</si>
  <si>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</si>
  <si>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</si>
  <si>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</si>
  <si>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</si>
  <si>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</si>
  <si>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</si>
  <si>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</si>
  <si>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</si>
  <si>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</si>
  <si>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</si>
  <si>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</si>
  <si>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</si>
  <si>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</si>
  <si>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</si>
  <si>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</si>
  <si>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</si>
  <si>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</si>
  <si>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</si>
  <si>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</si>
  <si>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</si>
  <si>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</si>
  <si>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</si>
  <si>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</si>
  <si>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</si>
  <si>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</si>
  <si>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</si>
  <si>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</si>
  <si>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</si>
  <si>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</si>
  <si>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</si>
  <si>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</si>
  <si>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</si>
  <si>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</si>
  <si>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</si>
  <si>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</si>
  <si>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</si>
  <si>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</si>
  <si>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</si>
  <si>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</si>
  <si>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</si>
  <si>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</si>
  <si>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</si>
  <si>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</si>
  <si>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</si>
  <si>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</si>
  <si>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</si>
  <si>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</si>
  <si>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</si>
  <si>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</si>
  <si>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</si>
  <si>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</si>
  <si>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</si>
  <si>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</si>
  <si>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</si>
  <si>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</si>
  <si>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</si>
  <si>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</si>
  <si>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</si>
  <si>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</si>
  <si>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</si>
  <si>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</si>
  <si>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</si>
  <si>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</si>
  <si>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</si>
  <si>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</si>
  <si>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</si>
  <si>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</si>
  <si>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</si>
  <si>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</si>
  <si>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</si>
  <si>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</si>
  <si>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</si>
  <si>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</si>
  <si>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</si>
  <si>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</si>
  <si>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</si>
  <si>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</si>
  <si>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</si>
  <si>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</si>
  <si>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</si>
  <si>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</si>
  <si>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</si>
  <si>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</si>
  <si>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</si>
  <si>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</si>
  <si>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</si>
  <si>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</si>
  <si>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</si>
  <si>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</si>
  <si>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</si>
  <si>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</si>
  <si>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</si>
  <si>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</si>
  <si>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</si>
  <si>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</si>
  <si>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</si>
  <si>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</si>
  <si>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</si>
  <si>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</si>
  <si>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</si>
  <si>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</si>
  <si>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</si>
  <si>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</si>
  <si>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</si>
  <si>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</si>
  <si>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</si>
  <si>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</si>
  <si>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</si>
  <si>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</si>
  <si>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</si>
  <si>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</si>
  <si>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</si>
  <si>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</si>
  <si>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</si>
  <si>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</si>
  <si>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</si>
  <si>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</si>
  <si>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</si>
  <si>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</si>
  <si>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</si>
  <si>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</si>
  <si>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</si>
  <si>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</si>
  <si>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</si>
  <si>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</si>
  <si>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</si>
  <si>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</si>
  <si>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</si>
  <si>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</si>
  <si>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</si>
  <si>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</si>
  <si>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</si>
  <si>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</si>
  <si>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</si>
  <si>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</si>
  <si>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</si>
  <si>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</si>
  <si>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</si>
  <si>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</si>
  <si>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</si>
  <si>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</si>
  <si>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</si>
  <si>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</si>
  <si>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</si>
  <si>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</si>
  <si>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</si>
  <si>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</si>
  <si>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</si>
  <si>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19.17</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</si>
  <si>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</si>
  <si>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</si>
  <si>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</si>
  <si>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</si>
  <si>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</si>
  <si>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</si>
  <si>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</si>
  <si>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</si>
  <si>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</si>
  <si>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</si>
  <si>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</si>
  <si>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</si>
  <si>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</si>
  <si>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</si>
  <si>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南信州広域連合（一般会計）</t>
    <rPh sb="0" eb="1">
      <t>ミナミ</t>
    </rPh>
    <rPh sb="1" eb="3">
      <t>シンシュウ</t>
    </rPh>
    <rPh sb="3" eb="5">
      <t>コウイキ</t>
    </rPh>
    <rPh sb="5" eb="7">
      <t>レンゴウ</t>
    </rPh>
    <phoneticPr fontId="38"/>
  </si>
  <si>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38"/>
  </si>
  <si>
    <t>南信州広域連合（飯田広域消防特別会計）</t>
    <rPh sb="8" eb="10">
      <t>イイダ</t>
    </rPh>
    <rPh sb="10" eb="12">
      <t>コウイキ</t>
    </rPh>
    <rPh sb="12" eb="14">
      <t>ショウボウ</t>
    </rPh>
    <rPh sb="14" eb="16">
      <t>トクベツ</t>
    </rPh>
    <rPh sb="16" eb="18">
      <t>カイケイ</t>
    </rPh>
    <phoneticPr fontId="38"/>
  </si>
  <si>
    <t>南信州広域連合（稲葉クリーンセンター特別会計）</t>
    <rPh sb="8" eb="10">
      <t>イナバ</t>
    </rPh>
    <rPh sb="18" eb="20">
      <t>トクベツ</t>
    </rPh>
    <rPh sb="20" eb="22">
      <t>カイケイ</t>
    </rPh>
    <phoneticPr fontId="38"/>
  </si>
  <si>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38"/>
  </si>
  <si>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</si>
  <si>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下伊那郡町村総合事務組合</t>
    <rPh sb="0" eb="4">
      <t>シモイナグン</t>
    </rPh>
    <rPh sb="4" eb="6">
      <t>チョウソン</t>
    </rPh>
    <rPh sb="6" eb="8">
      <t>ソウゴウ</t>
    </rPh>
    <rPh sb="8" eb="10">
      <t>ジム</t>
    </rPh>
    <rPh sb="10" eb="12">
      <t>クミアイ</t>
    </rPh>
    <phoneticPr fontId="38"/>
  </si>
  <si>
    <t>下伊那自治センター組合</t>
    <rPh sb="0" eb="3">
      <t>シモイナ</t>
    </rPh>
    <rPh sb="3" eb="5">
      <t>ジチ</t>
    </rPh>
    <rPh sb="9" eb="11">
      <t>クミアイ</t>
    </rPh>
    <phoneticPr fontId="38"/>
  </si>
  <si>
    <t>下伊那郡土木技術センター組合</t>
    <rPh sb="0" eb="4">
      <t>シモイナグン</t>
    </rPh>
    <rPh sb="4" eb="6">
      <t>ドボク</t>
    </rPh>
    <rPh sb="6" eb="8">
      <t>ギジュツ</t>
    </rPh>
    <rPh sb="12" eb="14">
      <t>クミアイ</t>
    </rPh>
    <phoneticPr fontId="38"/>
  </si>
  <si>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38"/>
  </si>
  <si>
    <t>長野県市町村自治振興組合</t>
    <rPh sb="0" eb="3">
      <t>ナガ</t>
    </rPh>
    <rPh sb="3" eb="6">
      <t>シチョ</t>
    </rPh>
    <rPh sb="6" eb="8">
      <t>ジチ</t>
    </rPh>
    <rPh sb="8" eb="10">
      <t>シンコウ</t>
    </rPh>
    <rPh sb="10" eb="12">
      <t>クミ</t>
    </rPh>
    <phoneticPr fontId="38"/>
  </si>
  <si>
    <t>長野県後期高齢者医療広域連合（一般会計）</t>
    <rPh sb="0" eb="3">
      <t>ナガ</t>
    </rPh>
    <rPh sb="3" eb="10">
      <t>コウキ</t>
    </rPh>
    <rPh sb="10" eb="14">
      <t>コウイ</t>
    </rPh>
    <rPh sb="15" eb="19">
      <t>イカ</t>
    </rPh>
    <phoneticPr fontId="38"/>
  </si>
  <si>
    <t>長野県後期高齢者医療広域連合（後期高齢者医療特別会計）</t>
    <rPh sb="0" eb="3">
      <t>ナガ</t>
    </rPh>
    <rPh sb="3" eb="10">
      <t>コウキ</t>
    </rPh>
    <rPh sb="10" eb="14">
      <t>コウイ</t>
    </rPh>
    <rPh sb="15" eb="22">
      <t>コウキ</t>
    </rPh>
    <rPh sb="22" eb="26">
      <t>トカ</t>
    </rPh>
    <phoneticPr fontId="38"/>
  </si>
  <si>
    <t>下伊那北部総合事務組合（一般会計）</t>
    <rPh sb="0" eb="3">
      <t>シモイナ</t>
    </rPh>
    <rPh sb="3" eb="5">
      <t>ホクブ</t>
    </rPh>
    <rPh sb="5" eb="7">
      <t>ソウ</t>
    </rPh>
    <rPh sb="7" eb="9">
      <t>ジム</t>
    </rPh>
    <rPh sb="9" eb="11">
      <t>クミ</t>
    </rPh>
    <rPh sb="12" eb="16">
      <t>イカ</t>
    </rPh>
    <phoneticPr fontId="38"/>
  </si>
  <si>
    <t>下伊那北部総合事務組合（特別会計）</t>
    <rPh sb="12" eb="16">
      <t>トカ</t>
    </rPh>
    <phoneticPr fontId="2"/>
  </si>
  <si>
    <t>長野県地方税滞納整理機構</t>
    <rPh sb="0" eb="3">
      <t>ナガ</t>
    </rPh>
    <rPh sb="3" eb="6">
      <t>チホウゼイ</t>
    </rPh>
    <rPh sb="6" eb="8">
      <t>タイノウ</t>
    </rPh>
    <rPh sb="8" eb="10">
      <t>セイリ</t>
    </rPh>
    <rPh sb="10" eb="12">
      <t>キコウ</t>
    </rPh>
    <phoneticPr fontId="2"/>
  </si>
  <si>
    <t>-</t>
    <phoneticPr fontId="2"/>
  </si>
  <si>
    <t>㈱豊かな丘</t>
    <rPh sb="1" eb="2">
      <t>ユタ</t>
    </rPh>
    <rPh sb="4" eb="5">
      <t>オカ</t>
    </rPh>
    <phoneticPr fontId="2"/>
  </si>
  <si>
    <t>公共施設等維持整備基金</t>
    <rPh sb="0" eb="2">
      <t>コウキョウ</t>
    </rPh>
    <rPh sb="2" eb="5">
      <t>シセツナド</t>
    </rPh>
    <rPh sb="5" eb="7">
      <t>イジ</t>
    </rPh>
    <rPh sb="7" eb="9">
      <t>セイビ</t>
    </rPh>
    <rPh sb="9" eb="11">
      <t>キキン</t>
    </rPh>
    <phoneticPr fontId="5"/>
  </si>
  <si>
    <t>ふるさと納税寄附金基金</t>
    <rPh sb="4" eb="6">
      <t>ノウゼイ</t>
    </rPh>
    <rPh sb="6" eb="9">
      <t>キフキン</t>
    </rPh>
    <rPh sb="9" eb="11">
      <t>キキン</t>
    </rPh>
    <phoneticPr fontId="5"/>
  </si>
  <si>
    <t>ふるさと創生基金</t>
    <rPh sb="4" eb="6">
      <t>ソウセイ</t>
    </rPh>
    <rPh sb="6" eb="8">
      <t>キキン</t>
    </rPh>
    <phoneticPr fontId="5"/>
  </si>
  <si>
    <t>スポーツ振興基金</t>
    <rPh sb="4" eb="6">
      <t>シンコウ</t>
    </rPh>
    <rPh sb="6" eb="8">
      <t>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</si>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</sst>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57BC-48DE-8831-5F327468ED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194570</c:v>
                </c:pt>
                <c:pt idx="1">
                  <c:v>100429</c:v>
                </c:pt>
                <c:pt idx="2">
                  <c:v>160549</c:v>
                </c:pt>
                <c:pt idx="3">
                  <c:v>133518</c:v>
                </c:pt>
                <c:pt idx="4">
                  <c:v>150923</c:v>
                </c:pt>
              </c:numCache>
            </c:numRef>
          </c:val>
          <c:smooth val="0"/>
          <c:extLst>
            <c:ext xmlns:c16="http://schemas.microsoft.com/office/drawing/2014/chart" uri="{C3380CC4-5D6E-409C-BE32-E72D297353CC}">
              <c16:uniqueId val="{00000001-57BC-48DE-8831-5F327468ED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32.450000000000003</c:v>
                </c:pt>
                <c:pt idx="1">
                  <c:v>36.020000000000003</c:v>
                </c:pt>
                <c:pt idx="2">
                  <c:v>17.72</c:v>
                </c:pt>
                <c:pt idx="3">
                  <c:v>19.59</c:v>
                </c:pt>
                <c:pt idx="4">
                  <c:v>23.99</c:v>
                </c:pt>
              </c:numCache>
            </c:numRef>
          </c:val>
          <c:extLst>
            <c:ext xmlns:c16="http://schemas.microsoft.com/office/drawing/2014/chart" uri="{C3380CC4-5D6E-409C-BE32-E72D297353CC}">
              <c16:uniqueId val="{00000000-9534-41ED-B0EB-45772F62BF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43.33</c:v>
                </c:pt>
                <c:pt idx="1">
                  <c:v>50.68</c:v>
                </c:pt>
                <c:pt idx="2">
                  <c:v>52.08</c:v>
                </c:pt>
                <c:pt idx="3">
                  <c:v>51.25</c:v>
                </c:pt>
                <c:pt idx="4">
                  <c:v>49.78</c:v>
                </c:pt>
              </c:numCache>
            </c:numRef>
          </c:val>
          <c:extLst>
            <c:ext xmlns:c16="http://schemas.microsoft.com/office/drawing/2014/chart" uri="{C3380CC4-5D6E-409C-BE32-E72D297353CC}">
              <c16:uniqueId val="{00000001-9534-41ED-B0EB-45772F62BF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9.85</c:v>
                </c:pt>
                <c:pt idx="1">
                  <c:v>15.83</c:v>
                </c:pt>
                <c:pt idx="2">
                  <c:v>-19.170000000000002</c:v>
                </c:pt>
                <c:pt idx="3">
                  <c:v>2.3199999999999998</c:v>
                </c:pt>
                <c:pt idx="4">
                  <c:v>5.2</c:v>
                </c:pt>
              </c:numCache>
            </c:numRef>
          </c:val>
          <c:smooth val="0"/>
          <c:extLst>
            <c:ext xmlns:c16="http://schemas.microsoft.com/office/drawing/2014/chart" uri="{C3380CC4-5D6E-409C-BE32-E72D297353CC}">
              <c16:uniqueId val="{00000002-9534-41ED-B0EB-45772F62BF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37-454B-875D-473DCCEC46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37-454B-875D-473DCCEC46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37-454B-875D-473DCCEC46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137-454B-875D-473DCCEC46F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137-454B-875D-473DCCEC46F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4.57</c:v>
                </c:pt>
                <c:pt idx="2">
                  <c:v>#N/A</c:v>
                </c:pt>
                <c:pt idx="3">
                  <c:v>4.09</c:v>
                </c:pt>
                <c:pt idx="4">
                  <c:v>#N/A</c:v>
                </c:pt>
                <c:pt idx="5">
                  <c:v>3.87</c:v>
                </c:pt>
                <c:pt idx="6">
                  <c:v>#N/A</c:v>
                </c:pt>
                <c:pt idx="7">
                  <c:v>3.43</c:v>
                </c:pt>
                <c:pt idx="8">
                  <c:v>#N/A</c:v>
                </c:pt>
                <c:pt idx="9">
                  <c:v>3.11</c:v>
                </c:pt>
              </c:numCache>
            </c:numRef>
          </c:val>
          <c:extLst>
            <c:ext xmlns:c16="http://schemas.microsoft.com/office/drawing/2014/chart" uri="{C3380CC4-5D6E-409C-BE32-E72D297353CC}">
              <c16:uniqueId val="{00000005-5137-454B-875D-473DCCEC46F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2.1800000000000002</c:v>
                </c:pt>
                <c:pt idx="2">
                  <c:v>#N/A</c:v>
                </c:pt>
                <c:pt idx="3">
                  <c:v>2.13</c:v>
                </c:pt>
                <c:pt idx="4">
                  <c:v>#N/A</c:v>
                </c:pt>
                <c:pt idx="5">
                  <c:v>2.33</c:v>
                </c:pt>
                <c:pt idx="6">
                  <c:v>#N/A</c:v>
                </c:pt>
                <c:pt idx="7">
                  <c:v>3.7</c:v>
                </c:pt>
                <c:pt idx="8">
                  <c:v>#N/A</c:v>
                </c:pt>
                <c:pt idx="9">
                  <c:v>3.43</c:v>
                </c:pt>
              </c:numCache>
            </c:numRef>
          </c:val>
          <c:extLst>
            <c:ext xmlns:c16="http://schemas.microsoft.com/office/drawing/2014/chart" uri="{C3380CC4-5D6E-409C-BE32-E72D297353CC}">
              <c16:uniqueId val="{00000006-5137-454B-875D-473DCCEC46F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4.91</c:v>
                </c:pt>
                <c:pt idx="2">
                  <c:v>#N/A</c:v>
                </c:pt>
                <c:pt idx="3">
                  <c:v>4.7300000000000004</c:v>
                </c:pt>
                <c:pt idx="4">
                  <c:v>#N/A</c:v>
                </c:pt>
                <c:pt idx="5">
                  <c:v>5.6</c:v>
                </c:pt>
                <c:pt idx="6">
                  <c:v>#N/A</c:v>
                </c:pt>
                <c:pt idx="7">
                  <c:v>6.28</c:v>
                </c:pt>
                <c:pt idx="8">
                  <c:v>#N/A</c:v>
                </c:pt>
                <c:pt idx="9">
                  <c:v>6.42</c:v>
                </c:pt>
              </c:numCache>
            </c:numRef>
          </c:val>
          <c:extLst>
            <c:ext xmlns:c16="http://schemas.microsoft.com/office/drawing/2014/chart" uri="{C3380CC4-5D6E-409C-BE32-E72D297353CC}">
              <c16:uniqueId val="{00000007-5137-454B-875D-473DCCEC46F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7.83</c:v>
                </c:pt>
                <c:pt idx="2">
                  <c:v>#N/A</c:v>
                </c:pt>
                <c:pt idx="3">
                  <c:v>3.76</c:v>
                </c:pt>
                <c:pt idx="4">
                  <c:v>#N/A</c:v>
                </c:pt>
                <c:pt idx="5">
                  <c:v>8.2200000000000006</c:v>
                </c:pt>
                <c:pt idx="6">
                  <c:v>#N/A</c:v>
                </c:pt>
                <c:pt idx="7">
                  <c:v>8.5399999999999991</c:v>
                </c:pt>
                <c:pt idx="8">
                  <c:v>#N/A</c:v>
                </c:pt>
                <c:pt idx="9">
                  <c:v>9.4700000000000006</c:v>
                </c:pt>
              </c:numCache>
            </c:numRef>
          </c:val>
          <c:extLst>
            <c:ext xmlns:c16="http://schemas.microsoft.com/office/drawing/2014/chart" uri="{C3380CC4-5D6E-409C-BE32-E72D297353CC}">
              <c16:uniqueId val="{00000008-5137-454B-875D-473DCCEC46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32.450000000000003</c:v>
                </c:pt>
                <c:pt idx="2">
                  <c:v>#N/A</c:v>
                </c:pt>
                <c:pt idx="3">
                  <c:v>36.01</c:v>
                </c:pt>
                <c:pt idx="4">
                  <c:v>#N/A</c:v>
                </c:pt>
                <c:pt idx="5">
                  <c:v>17.71</c:v>
                </c:pt>
                <c:pt idx="6">
                  <c:v>#N/A</c:v>
                </c:pt>
                <c:pt idx="7">
                  <c:v>19.579999999999998</c:v>
                </c:pt>
                <c:pt idx="8">
                  <c:v>#N/A</c:v>
                </c:pt>
                <c:pt idx="9">
                  <c:v>23.99</c:v>
                </c:pt>
              </c:numCache>
            </c:numRef>
          </c:val>
          <c:extLst>
            <c:ext xmlns:c16="http://schemas.microsoft.com/office/drawing/2014/chart" uri="{C3380CC4-5D6E-409C-BE32-E72D297353CC}">
              <c16:uniqueId val="{00000009-5137-454B-875D-473DCCEC46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398</c:v>
                </c:pt>
                <c:pt idx="5">
                  <c:v>389</c:v>
                </c:pt>
                <c:pt idx="8">
                  <c:v>362</c:v>
                </c:pt>
                <c:pt idx="11">
                  <c:v>350</c:v>
                </c:pt>
                <c:pt idx="14">
                  <c:v>338</c:v>
                </c:pt>
              </c:numCache>
            </c:numRef>
          </c:val>
          <c:extLst>
            <c:ext xmlns:c16="http://schemas.microsoft.com/office/drawing/2014/chart" uri="{C3380CC4-5D6E-409C-BE32-E72D297353CC}">
              <c16:uniqueId val="{00000000-3B7F-4EB4-9F72-D925859CED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7F-4EB4-9F72-D925859CED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7F-4EB4-9F72-D925859CED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13</c:v>
                </c:pt>
                <c:pt idx="6">
                  <c:v>14</c:v>
                </c:pt>
                <c:pt idx="9">
                  <c:v>13</c:v>
                </c:pt>
                <c:pt idx="12">
                  <c:v>12</c:v>
                </c:pt>
              </c:numCache>
            </c:numRef>
          </c:val>
          <c:extLst>
            <c:ext xmlns:c16="http://schemas.microsoft.com/office/drawing/2014/chart" uri="{C3380CC4-5D6E-409C-BE32-E72D297353CC}">
              <c16:uniqueId val="{00000003-3B7F-4EB4-9F72-D925859CED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205</c:v>
                </c:pt>
                <c:pt idx="6">
                  <c:v>187</c:v>
                </c:pt>
                <c:pt idx="9">
                  <c:v>172</c:v>
                </c:pt>
                <c:pt idx="12">
                  <c:v>127</c:v>
                </c:pt>
              </c:numCache>
            </c:numRef>
          </c:val>
          <c:extLst>
            <c:ext xmlns:c16="http://schemas.microsoft.com/office/drawing/2014/chart" uri="{C3380CC4-5D6E-409C-BE32-E72D297353CC}">
              <c16:uniqueId val="{00000004-3B7F-4EB4-9F72-D925859CED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7F-4EB4-9F72-D925859CED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7F-4EB4-9F72-D925859CED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419</c:v>
                </c:pt>
                <c:pt idx="3">
                  <c:v>450</c:v>
                </c:pt>
                <c:pt idx="6">
                  <c:v>484</c:v>
                </c:pt>
                <c:pt idx="9">
                  <c:v>479</c:v>
                </c:pt>
                <c:pt idx="12">
                  <c:v>508</c:v>
                </c:pt>
              </c:numCache>
            </c:numRef>
          </c:val>
          <c:extLst>
            <c:ext xmlns:c16="http://schemas.microsoft.com/office/drawing/2014/chart" uri="{C3380CC4-5D6E-409C-BE32-E72D297353CC}">
              <c16:uniqueId val="{00000007-3B7F-4EB4-9F72-D925859CED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239</c:v>
                </c:pt>
                <c:pt idx="2">
                  <c:v>#N/A</c:v>
                </c:pt>
                <c:pt idx="3">
                  <c:v>#N/A</c:v>
                </c:pt>
                <c:pt idx="4">
                  <c:v>279</c:v>
                </c:pt>
                <c:pt idx="5">
                  <c:v>#N/A</c:v>
                </c:pt>
                <c:pt idx="6">
                  <c:v>#N/A</c:v>
                </c:pt>
                <c:pt idx="7">
                  <c:v>323</c:v>
                </c:pt>
                <c:pt idx="8">
                  <c:v>#N/A</c:v>
                </c:pt>
                <c:pt idx="9">
                  <c:v>#N/A</c:v>
                </c:pt>
                <c:pt idx="10">
                  <c:v>314</c:v>
                </c:pt>
                <c:pt idx="11">
                  <c:v>#N/A</c:v>
                </c:pt>
                <c:pt idx="12">
                  <c:v>#N/A</c:v>
                </c:pt>
                <c:pt idx="13">
                  <c:v>309</c:v>
                </c:pt>
                <c:pt idx="14">
                  <c:v>#N/A</c:v>
                </c:pt>
              </c:numCache>
            </c:numRef>
          </c:val>
          <c:smooth val="0"/>
          <c:extLst>
            <c:ext xmlns:c16="http://schemas.microsoft.com/office/drawing/2014/chart" uri="{C3380CC4-5D6E-409C-BE32-E72D297353CC}">
              <c16:uniqueId val="{00000008-3B7F-4EB4-9F72-D925859CED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3461</c:v>
                </c:pt>
                <c:pt idx="5">
                  <c:v>3394</c:v>
                </c:pt>
                <c:pt idx="8">
                  <c:v>3273</c:v>
                </c:pt>
                <c:pt idx="11">
                  <c:v>3262</c:v>
                </c:pt>
                <c:pt idx="14">
                  <c:v>3257</c:v>
                </c:pt>
              </c:numCache>
            </c:numRef>
          </c:val>
          <c:extLst>
            <c:ext xmlns:c16="http://schemas.microsoft.com/office/drawing/2014/chart" uri="{C3380CC4-5D6E-409C-BE32-E72D297353CC}">
              <c16:uniqueId val="{00000000-41CA-4AAA-8E40-76DD9DF19B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c:v>
                </c:pt>
                <c:pt idx="5">
                  <c:v>5</c:v>
                </c:pt>
                <c:pt idx="8">
                  <c:v>4</c:v>
                </c:pt>
                <c:pt idx="11">
                  <c:v>3</c:v>
                </c:pt>
                <c:pt idx="14">
                  <c:v>2</c:v>
                </c:pt>
              </c:numCache>
            </c:numRef>
          </c:val>
          <c:extLst>
            <c:ext xmlns:c16="http://schemas.microsoft.com/office/drawing/2014/chart" uri="{C3380CC4-5D6E-409C-BE32-E72D297353CC}">
              <c16:uniqueId val="{00000001-41CA-4AAA-8E40-76DD9DF19B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2258</c:v>
                </c:pt>
                <c:pt idx="5">
                  <c:v>2766</c:v>
                </c:pt>
                <c:pt idx="8">
                  <c:v>3672</c:v>
                </c:pt>
                <c:pt idx="11">
                  <c:v>3928</c:v>
                </c:pt>
                <c:pt idx="14">
                  <c:v>4684</c:v>
                </c:pt>
              </c:numCache>
            </c:numRef>
          </c:val>
          <c:extLst>
            <c:ext xmlns:c16="http://schemas.microsoft.com/office/drawing/2014/chart" uri="{C3380CC4-5D6E-409C-BE32-E72D297353CC}">
              <c16:uniqueId val="{00000002-41CA-4AAA-8E40-76DD9DF19B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CA-4AAA-8E40-76DD9DF19B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CA-4AAA-8E40-76DD9DF19B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CA-4AAA-8E40-76DD9DF19B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683</c:v>
                </c:pt>
                <c:pt idx="3">
                  <c:v>670</c:v>
                </c:pt>
                <c:pt idx="6">
                  <c:v>663</c:v>
                </c:pt>
                <c:pt idx="9">
                  <c:v>650</c:v>
                </c:pt>
                <c:pt idx="12">
                  <c:v>655</c:v>
                </c:pt>
              </c:numCache>
            </c:numRef>
          </c:val>
          <c:extLst>
            <c:ext xmlns:c16="http://schemas.microsoft.com/office/drawing/2014/chart" uri="{C3380CC4-5D6E-409C-BE32-E72D297353CC}">
              <c16:uniqueId val="{00000006-41CA-4AAA-8E40-76DD9DF19B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c:v>
                </c:pt>
                <c:pt idx="3">
                  <c:v>118</c:v>
                </c:pt>
                <c:pt idx="6">
                  <c:v>106</c:v>
                </c:pt>
                <c:pt idx="9">
                  <c:v>93</c:v>
                </c:pt>
                <c:pt idx="12">
                  <c:v>80</c:v>
                </c:pt>
              </c:numCache>
            </c:numRef>
          </c:val>
          <c:extLst>
            <c:ext xmlns:c16="http://schemas.microsoft.com/office/drawing/2014/chart" uri="{C3380CC4-5D6E-409C-BE32-E72D297353CC}">
              <c16:uniqueId val="{00000007-41CA-4AAA-8E40-76DD9DF19B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1150</c:v>
                </c:pt>
                <c:pt idx="3">
                  <c:v>1015</c:v>
                </c:pt>
                <c:pt idx="6">
                  <c:v>1076</c:v>
                </c:pt>
                <c:pt idx="9">
                  <c:v>1098</c:v>
                </c:pt>
                <c:pt idx="12">
                  <c:v>1090</c:v>
                </c:pt>
              </c:numCache>
            </c:numRef>
          </c:val>
          <c:extLst>
            <c:ext xmlns:c16="http://schemas.microsoft.com/office/drawing/2014/chart" uri="{C3380CC4-5D6E-409C-BE32-E72D297353CC}">
              <c16:uniqueId val="{00000008-41CA-4AAA-8E40-76DD9DF19B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CA-4AAA-8E40-76DD9DF19B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3634</c:v>
                </c:pt>
                <c:pt idx="3">
                  <c:v>3703</c:v>
                </c:pt>
                <c:pt idx="6">
                  <c:v>3683</c:v>
                </c:pt>
                <c:pt idx="9">
                  <c:v>3529</c:v>
                </c:pt>
                <c:pt idx="12">
                  <c:v>3474</c:v>
                </c:pt>
              </c:numCache>
            </c:numRef>
          </c:val>
          <c:extLst>
            <c:ext xmlns:c16="http://schemas.microsoft.com/office/drawing/2014/chart" uri="{C3380CC4-5D6E-409C-BE32-E72D297353CC}">
              <c16:uniqueId val="{0000000A-41CA-4AAA-8E40-76DD9DF19B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CA-4AAA-8E40-76DD9DF19B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1512</c:v>
                </c:pt>
                <c:pt idx="1">
                  <c:v>1516</c:v>
                </c:pt>
                <c:pt idx="2">
                  <c:v>1521</c:v>
                </c:pt>
              </c:numCache>
            </c:numRef>
          </c:val>
          <c:extLst>
            <c:ext xmlns:c16="http://schemas.microsoft.com/office/drawing/2014/chart" uri="{C3380CC4-5D6E-409C-BE32-E72D297353CC}">
              <c16:uniqueId val="{00000000-E296-4763-AA5C-BF0FF38BA4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759</c:v>
                </c:pt>
                <c:pt idx="1">
                  <c:v>811</c:v>
                </c:pt>
                <c:pt idx="2">
                  <c:v>813</c:v>
                </c:pt>
              </c:numCache>
            </c:numRef>
          </c:val>
          <c:extLst>
            <c:ext xmlns:c16="http://schemas.microsoft.com/office/drawing/2014/chart" uri="{C3380CC4-5D6E-409C-BE32-E72D297353CC}">
              <c16:uniqueId val="{00000001-E296-4763-AA5C-BF0FF38BA4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1299</c:v>
                </c:pt>
                <c:pt idx="1">
                  <c:v>1499</c:v>
                </c:pt>
                <c:pt idx="2">
                  <c:v>2249</c:v>
                </c:pt>
              </c:numCache>
            </c:numRef>
          </c:val>
          <c:extLst>
            <c:ext xmlns:c16="http://schemas.microsoft.com/office/drawing/2014/chart" uri="{C3380CC4-5D6E-409C-BE32-E72D297353CC}">
              <c16:uniqueId val="{00000002-E296-4763-AA5C-BF0FF38BA4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長野県豊丘村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a:t>
          </a:r>
          <a:r>
            <a:rPr kumimoji="1" lang="ja-JP" altLang="en-US" sz="1200">
              <a:latin typeface="ＭＳ ゴシック" pitchFamily="49" charset="-128"/>
              <a:ea typeface="ＭＳ ゴシック" pitchFamily="49" charset="-128"/>
            </a:rPr>
            <a:t>算入公債費等」は、かつて整備した下水道事業債の償還が徐々に終了しつつあることで減少傾向にあるが、「元利償還金」は道路･水路等のインフラ施設の補修工事に有利な起債を積極的に活用していることから増加傾向にある。特に令和６年度では、令和２年度災害に係る起債の元金償還が始まったため、元利償還金が</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百万の増となった。</a:t>
          </a:r>
        </a:p>
        <a:p>
          <a:r>
            <a:rPr kumimoji="1" lang="ja-JP" altLang="en-US" sz="1200">
              <a:latin typeface="ＭＳ ゴシック" pitchFamily="49" charset="-128"/>
              <a:ea typeface="ＭＳ ゴシック" pitchFamily="49" charset="-128"/>
            </a:rPr>
            <a:t>　なお、水道事業会計において、国庫補助事業の補助裏に借り入れている水道事業債に対する一般会計からの繰出金は、一般会計出資債分以外は基準外繰出となるため元利償還金（Ａ）に算入されないが、表面化していないだけであり、このことに留意して財政運営を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長野県豊丘村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将来負担額は、「一般会計等に係る地方債の現在高」が近年の有利な起債の積極的活用により</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億円前後で推移してきており、今後も同じ水準で推移する見込みである。一方、「公営企業債等繰入見込額」は下水道事業債の償還が進んだことで徐々に減少してきているが、水道管更新工事に伴う水道事業債（単独事業分）の償還のための繰出が徐々に増加している状況にある。将来負担額全体では前年度より</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百万円減少し</a:t>
          </a:r>
          <a:r>
            <a:rPr kumimoji="1" lang="en-US" altLang="ja-JP" sz="1200">
              <a:latin typeface="ＭＳ ゴシック" pitchFamily="49" charset="-128"/>
              <a:ea typeface="ＭＳ ゴシック" pitchFamily="49" charset="-128"/>
            </a:rPr>
            <a:t>5,299</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一方、充当可能財源等は、令和６年度中の基金積立により「充当可能基金」が</a:t>
          </a:r>
          <a:r>
            <a:rPr kumimoji="1" lang="en-US" altLang="ja-JP" sz="1200">
              <a:latin typeface="ＭＳ ゴシック" pitchFamily="49" charset="-128"/>
              <a:ea typeface="ＭＳ ゴシック" pitchFamily="49" charset="-128"/>
            </a:rPr>
            <a:t>756</a:t>
          </a:r>
          <a:r>
            <a:rPr kumimoji="1" lang="ja-JP" altLang="en-US" sz="1200">
              <a:latin typeface="ＭＳ ゴシック" pitchFamily="49" charset="-128"/>
              <a:ea typeface="ＭＳ ゴシック" pitchFamily="49" charset="-128"/>
            </a:rPr>
            <a:t>百万円増加したことで、前年度比</a:t>
          </a:r>
          <a:r>
            <a:rPr kumimoji="1" lang="en-US" altLang="ja-JP" sz="1200">
              <a:latin typeface="ＭＳ ゴシック" pitchFamily="49" charset="-128"/>
              <a:ea typeface="ＭＳ ゴシック" pitchFamily="49" charset="-128"/>
            </a:rPr>
            <a:t>750</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7,943</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その結果、将来負担額の分子は▲</a:t>
          </a:r>
          <a:r>
            <a:rPr kumimoji="1" lang="en-US" altLang="ja-JP" sz="1200">
              <a:latin typeface="ＭＳ ゴシック" pitchFamily="49" charset="-128"/>
              <a:ea typeface="ＭＳ ゴシック" pitchFamily="49" charset="-128"/>
            </a:rPr>
            <a:t>2,646</a:t>
          </a:r>
          <a:r>
            <a:rPr kumimoji="1" lang="ja-JP" altLang="en-US" sz="1200">
              <a:latin typeface="ＭＳ ゴシック" pitchFamily="49" charset="-128"/>
              <a:ea typeface="ＭＳ ゴシック" pitchFamily="49" charset="-128"/>
            </a:rPr>
            <a:t>百万円となり、前年度よりマイナス幅が拡大し、数値は改善した。今後も国・県補助事業や交付税措置率の高い有利な起債の積極的活用、余裕財源の将来に備えた基金への積立により、将来負担比率の分子をマイナスのまま維持でき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長野県豊丘村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令和６年度中に、公共施設等の維持・整備のための基金「公共施設等維持整備基金」に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納税を活用して拡充した村単補助事業等を急に廃止せずに済むよう激変緩和のための「ふるさと納税寄附金基金」に２億円を積み立てたことで、令和６年度末の基金残高合計は、他基金の利子積立を合わせ、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予測できない大幅な収入減少や災害等不測の事態における支出に備えるため、また減債基金は既発地方債の償還財源として現在の一般会計の地方債残高のうち将来にわたり交付税で措置される分を除いた額を保有している。財政調整基金は現在の規模を今後も維持しこれ以上の積立は行わない方針であり、減債基金は上記の方針により今後も地方債残高の推移を注視しながら必要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また、銀行等における定期預金での運用に加え、有利な運用方法として基金総額の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％の範囲内で、国債・地方債等の債券による運用を行っていく。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利子を生涯教育を中心とした社会教育関連経費に、スポーツ振興基金は利子を村内のスポーツ振興に係る経費に、図書充実基金は利子を図書館図書の購入経費に充てている。また、森林環境整備基金は、森林環境譲与税を財源とした基金で、森林整備に係る経費に充てている。現有の公共施設等の老朽化に伴い、施設の長寿命化のため多額の補修・修繕経費や更新費用が必要な事態が今後想定される中で、それらの経費に充てるために「公共施設等維持整備基金」を令和３年度に、また、ふるさと納税制度自体が改正・廃止された場合に備え、ふるさと納税寄附金を活用して拡充した村単補助事業等を急に廃止せずに済むよう、激変緩和のための調整財源として「ふるさと納税寄附金基金」を令和４年度に新設しており、現在はこの２つの基金に対して集中的に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スポーツ振興基金、公民館図書充実基金は利子分を各事業の経費に充て、利子の基金への積み増しは行っていないため増減はない。また、森林環境整備基金は毎年度交付される譲与金を受け入れ、その全部または一部を森林整備事業に充当している。公共施設等維持整備基金は、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億円となった。また、ふるさと納税寄附金基金は２億円の積立を行い、残高が６億円となった。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スポーツ振興基金、公民館図書充実基金は、利子を各年度の事業に充当する果実運用型の基金であり、全額を国債・地方債等の債券で運用していく。森林環境整備基金については、毎年度の森林整備に係る事業量に応じ、基金への積立、基金からの取崩しを弾力的に行い運用していく。公共施設等維持整備基金は、公共施設等の老朽化により多額の補修・修繕経費が必要な事態に備え、財政状況をみながら更なる積み増しと、必要に応じて取崩しを行っていく。ふるさと納税寄附金基金については、ふるさと納税の寄附額が増加している傾向にあり、現行の水準と同規模の村単独補助事業を維持するため、寄附額に応じて積み増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令和６年度は利子分の積立を行い、前年度より５百万円増加した。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財政調整基金は、一般的には「標準財政規模の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％」が適正規模と言われているが、災害等の不測の事態を想定する中、令和６年度末で標準財政規模の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保有している。今後も、災害等不測の事態における支出増加に備えるため、平時の安易な取崩しは行わず、現在の規模を今後も維持していく方針であり、利子の積立のみを行い、取崩し及び新たな積立は行わ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また、銀行等における定期預金での運用に加え、有利な運用方法として基金総額の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％の範囲内で国債・地方債等の債券運用を行っていく。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令和６年度中は利子分の積立を行い、前年度より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発地方債の償還財源として保有している基金であり、現在の一般会計の地方債残高のうち、将来にわたり交付税で措置される分を除いた額を保有するという方針の下で運用している。令和５年度末に積み増しにより目標とした額が確保できたため、今後はこの水準を維持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また、銀行等における定期預金での運用に加え、有利な運用方法として基金総額の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％の範囲内で国債・地方債等の債券運用を行っていく。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長野県豊丘村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
6,349
76.79
7,165,380
6,280,060
733,276
3,056,338
3,473,891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ポイント下回っている。村内に大規模な工場・法人等が少ないことにより村税収入が少額なため財政基盤が弱く、全国平均</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、長野県平均</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を大きく下回っている。豊丘村第６次総合振興計画に沿った産業振興、企業誘致、定住人口増等の施策により税収の増加を図るほか、豊丘村行政改革大綱に沿った簡素・効率的な行財政運営に取り組むこと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19249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少子高齢化の進行による扶助費の負担</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、行政需要の増大・多様化による物件費の負担</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、人件費の上昇による負担</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があり経常収支比率は昨年度より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ポイント悪化しており、財政構造の硬直化が進行している状況にある。しかし、類似団体平均を</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ポイント下回っており、健全性は保たれていると分析できる。　今後、高齢者福祉、子育て支援に要する扶助費や国民健康保険・介護保険等への特別会計繰出金等の社会保障関連経費のさらなる増加が予想されることから、人件費や物件費の削減を進め、現在の低い水準を維持できるよう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23389</xdr:rowOff>
    </xdr:from>
    <xdr:to>
      <xdr:col>23</xdr:col>
      <xdr:colOff>133350</xdr:colOff>
      <xdr:row>60</xdr:row>
      <xdr:rowOff>41487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1038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23389</xdr:rowOff>
    </xdr:from>
    <xdr:to>
      <xdr:col>19</xdr:col>
      <xdr:colOff>133350</xdr:colOff>
      <xdr:row>60</xdr:row>
      <xdr:rowOff>23389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1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23389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8827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23389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8827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114740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144039</xdr:rowOff>
    </xdr:from>
    <xdr:to>
      <xdr:col>19</xdr:col>
      <xdr:colOff>184150</xdr:colOff>
      <xdr:row>60</xdr:row>
      <xdr:rowOff>74189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84366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2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144039</xdr:rowOff>
    </xdr:from>
    <xdr:to>
      <xdr:col>15</xdr:col>
      <xdr:colOff>133350</xdr:colOff>
      <xdr:row>60</xdr:row>
      <xdr:rowOff>74189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84366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144039</xdr:rowOff>
    </xdr:from>
    <xdr:to>
      <xdr:col>7</xdr:col>
      <xdr:colOff>31750</xdr:colOff>
      <xdr:row>60</xdr:row>
      <xdr:rowOff>74189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84366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数値は令和３年度、令和４年度と続いて類似団体平均を上回り、令和５年度は類似団体平均を下回ったが、令和６年度では再び類似団体平均を上回った。行政需要の増大・多様化により人件費・物件費が増加傾向にあるため、行政改革を推進し職員数の適正化を図るほか、職員の超過勤務手当、旅費、消耗品、印刷製本費等の事務的経費や委託料の縮減、</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の導入推進による事務の効率化、会計年度任用職員の増加抑制を図ることで、肥大しつつある人件費や物件費の削減を進め、現在の水準より増加しないよう努めていく。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154398</xdr:rowOff>
    </xdr:from>
    <xdr:to>
      <xdr:col>23</xdr:col>
      <xdr:colOff>133350</xdr:colOff>
      <xdr:row>82</xdr:row>
      <xdr:rowOff>21206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1848"/>
          <a:ext cx="838200" cy="3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153369</xdr:rowOff>
    </xdr:from>
    <xdr:to>
      <xdr:col>19</xdr:col>
      <xdr:colOff>133350</xdr:colOff>
      <xdr:row>81</xdr:row>
      <xdr:rowOff>154398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081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153369</xdr:rowOff>
    </xdr:from>
    <xdr:to>
      <xdr:col>15</xdr:col>
      <xdr:colOff>82550</xdr:colOff>
      <xdr:row>81</xdr:row>
      <xdr:rowOff>156580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40819"/>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144525</xdr:rowOff>
    </xdr:from>
    <xdr:to>
      <xdr:col>11</xdr:col>
      <xdr:colOff>31750</xdr:colOff>
      <xdr:row>81</xdr:row>
      <xdr:rowOff>156580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1975"/>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141856</xdr:rowOff>
    </xdr:from>
    <xdr:to>
      <xdr:col>23</xdr:col>
      <xdr:colOff>184150</xdr:colOff>
      <xdr:row>82</xdr:row>
      <xdr:rowOff>72006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113933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103598</xdr:rowOff>
    </xdr:from>
    <xdr:to>
      <xdr:col>19</xdr:col>
      <xdr:colOff>184150</xdr:colOff>
      <xdr:row>82</xdr:row>
      <xdr:rowOff>33748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43925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102569</xdr:rowOff>
    </xdr:from>
    <xdr:to>
      <xdr:col>15</xdr:col>
      <xdr:colOff>133350</xdr:colOff>
      <xdr:row>82</xdr:row>
      <xdr:rowOff>32719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105780</xdr:rowOff>
    </xdr:from>
    <xdr:to>
      <xdr:col>11</xdr:col>
      <xdr:colOff>82550</xdr:colOff>
      <xdr:row>82</xdr:row>
      <xdr:rowOff>35930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93725</xdr:rowOff>
    </xdr:from>
    <xdr:to>
      <xdr:col>7</xdr:col>
      <xdr:colOff>31750</xdr:colOff>
      <xdr:row>82</xdr:row>
      <xdr:rowOff>23875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当村では、給与改定は国家公務員の人事院勧告に準拠して実施しているが、職員の年齢構成等もあり令和６年度のラスパイレス指数は類似団体平均より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ポイント低い状況である。職員の年齢層に著しい偏りが生じているため、数年のスパンでラスパイレス指数が大幅に上下動している。</a:t>
          </a:r>
        </a:p>
        <a:p>
          <a:r>
            <a:rPr kumimoji="1" lang="ja-JP" altLang="en-US" sz="1300">
              <a:latin typeface="ＭＳ Ｐゴシック" panose="020B0600070205080204" pitchFamily="50" charset="-128"/>
              <a:ea typeface="ＭＳ Ｐゴシック" panose="020B0600070205080204" pitchFamily="50" charset="-128"/>
            </a:rPr>
            <a:t>　今後も、昇格運用の見直し、人事評価制度の適切な運用等により職員の給与水準の適正化に努めていく。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130528</xdr:rowOff>
    </xdr:from>
    <xdr:to>
      <xdr:col>81</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89428"/>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98778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1116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85</xdr:row>
      <xdr:rowOff>98778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1116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202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79728</xdr:rowOff>
    </xdr:from>
    <xdr:to>
      <xdr:col>81</xdr:col>
      <xdr:colOff>95250</xdr:colOff>
      <xdr:row>83</xdr:row>
      <xdr:rowOff>9878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96255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定員適正化計画による職員数の抑制や業務の民間委託を進めてきたことで、人口千人当たりの職員数は、類似団体内で低い方から</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番目となっている。</a:t>
          </a:r>
        </a:p>
        <a:p>
          <a:r>
            <a:rPr kumimoji="1" lang="ja-JP" altLang="en-US" sz="1300">
              <a:latin typeface="ＭＳ Ｐゴシック" panose="020B0600070205080204" pitchFamily="50" charset="-128"/>
              <a:ea typeface="ＭＳ Ｐゴシック" panose="020B0600070205080204" pitchFamily="50" charset="-128"/>
            </a:rPr>
            <a:t>　行政需要の多様化、子育て支援、定住人口増対策及び自治体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等の新たな課題への対応を進めながらも、事務事業の見直しや簡素・効率的な行政運営の徹底、職員育成方針に基づき職員の資質向上に努めることで、類似団体平均より少ない職員数を今後も維持していく。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79216</xdr:rowOff>
    </xdr:from>
    <xdr:to>
      <xdr:col>81</xdr:col>
      <xdr:colOff>44450</xdr:colOff>
      <xdr:row>59</xdr:row>
      <xdr:rowOff>94900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4766"/>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79216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1750"/>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77406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91750"/>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75597</xdr:rowOff>
    </xdr:from>
    <xdr:to>
      <xdr:col>68</xdr:col>
      <xdr:colOff>152400</xdr:colOff>
      <xdr:row>59</xdr:row>
      <xdr:rowOff>77406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1147"/>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111523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44100</xdr:rowOff>
    </xdr:from>
    <xdr:to>
      <xdr:col>81</xdr:col>
      <xdr:colOff>95250</xdr:colOff>
      <xdr:row>59</xdr:row>
      <xdr:rowOff>145700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136827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28416</xdr:rowOff>
    </xdr:from>
    <xdr:to>
      <xdr:col>77</xdr:col>
      <xdr:colOff>95250</xdr:colOff>
      <xdr:row>59</xdr:row>
      <xdr:rowOff>130016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140193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2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26606</xdr:rowOff>
    </xdr:from>
    <xdr:to>
      <xdr:col>68</xdr:col>
      <xdr:colOff>203200</xdr:colOff>
      <xdr:row>59</xdr:row>
      <xdr:rowOff>128206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138383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24797</xdr:rowOff>
    </xdr:from>
    <xdr:to>
      <xdr:col>64</xdr:col>
      <xdr:colOff>152400</xdr:colOff>
      <xdr:row>59</xdr:row>
      <xdr:rowOff>126397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136574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近年は、道路・水路等のインフラ施設の維持補修工事に交付税措置率の高い有利な起債を積極的に活用しているため、実質公債費比率が増加傾向にあり、令和６年度は前年度より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これは国の定める基準を下回っており直ちに改善が必要な状態ではないが、類似団体内では高い水準のため、基金の活用と併せて交付税措置率が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％未満の起債の借入は行わない方針を堅持し、村が実質的に負担する元利償還金を標準財政規模に対し適正な範囲内に抑えるよう努めていく。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112268</xdr:rowOff>
    </xdr:from>
    <xdr:to>
      <xdr:col>81</xdr:col>
      <xdr:colOff>44450</xdr:colOff>
      <xdr:row>42</xdr:row>
      <xdr:rowOff>121920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131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112268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793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78486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069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143764</xdr:rowOff>
    </xdr:from>
    <xdr:to>
      <xdr:col>68</xdr:col>
      <xdr:colOff>152400</xdr:colOff>
      <xdr:row>42</xdr:row>
      <xdr:rowOff>6096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732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61468</xdr:rowOff>
    </xdr:from>
    <xdr:to>
      <xdr:col>77</xdr:col>
      <xdr:colOff>95250</xdr:colOff>
      <xdr:row>42</xdr:row>
      <xdr:rowOff>163068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147845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27686</xdr:rowOff>
    </xdr:from>
    <xdr:to>
      <xdr:col>73</xdr:col>
      <xdr:colOff>44450</xdr:colOff>
      <xdr:row>42</xdr:row>
      <xdr:rowOff>129286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114063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償還や多大な支出に備え基金への積立を行ってきており、その結果もあって将来負担比率はマイナスを維持している。</a:t>
          </a:r>
        </a:p>
        <a:p>
          <a:r>
            <a:rPr kumimoji="1" lang="ja-JP" altLang="en-US" sz="1300">
              <a:latin typeface="ＭＳ Ｐゴシック" panose="020B0600070205080204" pitchFamily="50" charset="-128"/>
              <a:ea typeface="ＭＳ Ｐゴシック" panose="020B0600070205080204" pitchFamily="50" charset="-128"/>
            </a:rPr>
            <a:t>　今後も、基金の計画的な積立、国・県補助金や交付税措置率の高い有利な起債の積極的な活用により、実質的な将来負担を抑制していく。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長野県豊丘村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
6,349
76.79
7,165,380
6,280,060
733,276
3,056,338
3,473,891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類似団体内順位は低い方から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であるが、職員数が類似団体の中では少ない水準にあること、ごみ、し尿処理、消防業務を広域連合で共同処理していること等による。今後も共同で実施できる事業については積極的に広域的な取組みに参加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多様化等により物件費は増加傾向にあるが、類似団体平均よりわずかに低い水準を維持している。今後も、事務事業の見直しや簡素・効率的な行政運営を徹底することで、消耗品、印刷製本費、旅費、委託料等物件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844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73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8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86995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81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30480</xdr:rowOff>
    </xdr:from>
    <xdr:to>
      <xdr:col>82</xdr:col>
      <xdr:colOff>158750</xdr:colOff>
      <xdr:row>15</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47007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36195</xdr:rowOff>
    </xdr:from>
    <xdr:to>
      <xdr:col>65</xdr:col>
      <xdr:colOff>53975</xdr:colOff>
      <xdr:row>14</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％となり、類似団体平均に近づいた。</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り高齢者福祉や医療・介護に係る扶助費のさらなる増加が見込まれるため、生活習慣病予防を中心とした住民の健康づくりや介護予防の取組みを強化することで村民の健康寿命の延伸を図るとともに、扶助費の抑制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その他の経常経費については、類似団体平均を大きく下回る状況が続いている。　今後は、少子高齢化の進行による医療・介護保険等特別会計への繰出金のさらなる増加が予想されるため、保険料水準の適正化、保健予防・介護予防事業の強化により給付費を削減し、普通会計からの繰出を抑制す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78994</xdr:rowOff>
    </xdr:from>
    <xdr:to>
      <xdr:col>82</xdr:col>
      <xdr:colOff>107950</xdr:colOff>
      <xdr:row>53</xdr:row>
      <xdr:rowOff>88138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165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88138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1567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51562</xdr:rowOff>
    </xdr:from>
    <xdr:to>
      <xdr:col>73</xdr:col>
      <xdr:colOff>180975</xdr:colOff>
      <xdr:row>53</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38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51562</xdr:rowOff>
    </xdr:from>
    <xdr:to>
      <xdr:col>69</xdr:col>
      <xdr:colOff>92075</xdr:colOff>
      <xdr:row>53</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38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77995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28194</xdr:rowOff>
    </xdr:from>
    <xdr:to>
      <xdr:col>82</xdr:col>
      <xdr:colOff>158750</xdr:colOff>
      <xdr:row>53</xdr:row>
      <xdr:rowOff>129794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44721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8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37338</xdr:rowOff>
    </xdr:from>
    <xdr:to>
      <xdr:col>78</xdr:col>
      <xdr:colOff>120650</xdr:colOff>
      <xdr:row>53</xdr:row>
      <xdr:rowOff>138938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149115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89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762</xdr:rowOff>
    </xdr:from>
    <xdr:to>
      <xdr:col>69</xdr:col>
      <xdr:colOff>142875</xdr:colOff>
      <xdr:row>53</xdr:row>
      <xdr:rowOff>102362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112539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9906</xdr:rowOff>
    </xdr:from>
    <xdr:to>
      <xdr:col>65</xdr:col>
      <xdr:colOff>53975</xdr:colOff>
      <xdr:row>53</xdr:row>
      <xdr:rowOff>111506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0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121683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8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村単独事業として実施している農業支援や定住人口増対策、子育て支援に係る補助金等、規模の大きな補助事業を実施しているが、毎年度行っている行政評価の中で各補助金の効果検証を行い、効果の上がっていない補助金の廃止・縮減・見直し等を行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170434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455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170434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27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42721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90424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道路・水路などインフラ資産の維持補修工事に交付税措置率の高い起債を積極的に活用していることから、その元利償還に係る公債費は増加傾向にあり、前年度に続いて類似団体平均を上回った。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今後も、交付税措置を勘案した実質的な公債費負担を考慮しつつ計画的に毎年度の起債発行を行うことで、世代間の平等を確保し、現在の水準を極端に上回らないよう努めていく。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1152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771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低い水準にあるが、今後は少子高齢化の進行により扶助費や医療・介護等特別会計への繰出金の増加が見込まれる。また、賃金の上昇や行政需要の多様化等により人件費や物件費も増加傾向にある。</a:t>
          </a:r>
        </a:p>
        <a:p>
          <a:r>
            <a:rPr kumimoji="1" lang="ja-JP" altLang="en-US" sz="1300">
              <a:latin typeface="ＭＳ Ｐゴシック" panose="020B0600070205080204" pitchFamily="50" charset="-128"/>
              <a:ea typeface="ＭＳ Ｐゴシック" panose="020B0600070205080204" pitchFamily="50" charset="-128"/>
            </a:rPr>
            <a:t>　今後も、保健予防・介護予防事業の強化、行財政改革の一層の推進、定員・給与の適正化により、現在の水準を維持できるよう努めていく。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69850</xdr:rowOff>
    </xdr:from>
    <xdr:to>
      <xdr:col>82</xdr:col>
      <xdr:colOff>107950</xdr:colOff>
      <xdr:row>73</xdr:row>
      <xdr:rowOff>76708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5857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53848</xdr:rowOff>
    </xdr:from>
    <xdr:to>
      <xdr:col>78</xdr:col>
      <xdr:colOff>69850</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5696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53848</xdr:rowOff>
    </xdr:from>
    <xdr:to>
      <xdr:col>73</xdr:col>
      <xdr:colOff>180975</xdr:colOff>
      <xdr:row>73</xdr:row>
      <xdr:rowOff>67564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5696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67564</xdr:rowOff>
    </xdr:from>
    <xdr:to>
      <xdr:col>69</xdr:col>
      <xdr:colOff>92075</xdr:colOff>
      <xdr:row>73</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5834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128287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25908</xdr:rowOff>
    </xdr:from>
    <xdr:to>
      <xdr:col>82</xdr:col>
      <xdr:colOff>158750</xdr:colOff>
      <xdr:row>73</xdr:row>
      <xdr:rowOff>127508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5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105935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45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19050</xdr:rowOff>
    </xdr:from>
    <xdr:to>
      <xdr:col>78</xdr:col>
      <xdr:colOff>120650</xdr:colOff>
      <xdr:row>73</xdr:row>
      <xdr:rowOff>120650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130827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xdr:rowOff>
    </xdr:from>
    <xdr:to>
      <xdr:col>74</xdr:col>
      <xdr:colOff>31750</xdr:colOff>
      <xdr:row>73</xdr:row>
      <xdr:rowOff>104648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114825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28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xdr:rowOff>
    </xdr:from>
    <xdr:to>
      <xdr:col>69</xdr:col>
      <xdr:colOff>142875</xdr:colOff>
      <xdr:row>73</xdr:row>
      <xdr:rowOff>118364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128541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0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35052</xdr:rowOff>
    </xdr:from>
    <xdr:to>
      <xdr:col>65</xdr:col>
      <xdr:colOff>53975</xdr:colOff>
      <xdr:row>73</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5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146829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31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長野県豊丘村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73911</xdr:rowOff>
    </xdr:from>
    <xdr:to>
      <xdr:col>29</xdr:col>
      <xdr:colOff>127000</xdr:colOff>
      <xdr:row>18</xdr:row>
      <xdr:rowOff>155827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7636"/>
          <a:ext cx="647700" cy="8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155827</xdr:rowOff>
    </xdr:from>
    <xdr:to>
      <xdr:col>26</xdr:col>
      <xdr:colOff>50800</xdr:colOff>
      <xdr:row>19</xdr:row>
      <xdr:rowOff>2063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552"/>
          <a:ext cx="698500" cy="17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2063</xdr:rowOff>
    </xdr:from>
    <xdr:to>
      <xdr:col>22</xdr:col>
      <xdr:colOff>114300</xdr:colOff>
      <xdr:row>19</xdr:row>
      <xdr:rowOff>15077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7238"/>
          <a:ext cx="698500" cy="1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15077</xdr:rowOff>
    </xdr:from>
    <xdr:to>
      <xdr:col>18</xdr:col>
      <xdr:colOff>177800</xdr:colOff>
      <xdr:row>19</xdr:row>
      <xdr:rowOff>15390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0252"/>
          <a:ext cx="698500" cy="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23111</xdr:rowOff>
    </xdr:from>
    <xdr:to>
      <xdr:col>29</xdr:col>
      <xdr:colOff>177800</xdr:colOff>
      <xdr:row>18</xdr:row>
      <xdr:rowOff>124711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6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166638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105027</xdr:rowOff>
    </xdr:from>
    <xdr:to>
      <xdr:col>26</xdr:col>
      <xdr:colOff>101600</xdr:colOff>
      <xdr:row>19</xdr:row>
      <xdr:rowOff>35177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19954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122713</xdr:rowOff>
    </xdr:from>
    <xdr:to>
      <xdr:col>22</xdr:col>
      <xdr:colOff>165100</xdr:colOff>
      <xdr:row>19</xdr:row>
      <xdr:rowOff>52863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6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37640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135727</xdr:rowOff>
    </xdr:from>
    <xdr:to>
      <xdr:col>19</xdr:col>
      <xdr:colOff>38100</xdr:colOff>
      <xdr:row>19</xdr:row>
      <xdr:rowOff>65877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136040</xdr:rowOff>
    </xdr:from>
    <xdr:to>
      <xdr:col>15</xdr:col>
      <xdr:colOff>101600</xdr:colOff>
      <xdr:row>19</xdr:row>
      <xdr:rowOff>66190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50967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201326</xdr:rowOff>
    </xdr:from>
    <xdr:to>
      <xdr:col>29</xdr:col>
      <xdr:colOff>127000</xdr:colOff>
      <xdr:row>35</xdr:row>
      <xdr:rowOff>202194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11676"/>
          <a:ext cx="647700" cy="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192304</xdr:rowOff>
    </xdr:from>
    <xdr:to>
      <xdr:col>26</xdr:col>
      <xdr:colOff>50800</xdr:colOff>
      <xdr:row>35</xdr:row>
      <xdr:rowOff>201326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2654"/>
          <a:ext cx="698500" cy="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192304</xdr:rowOff>
    </xdr:from>
    <xdr:to>
      <xdr:col>22</xdr:col>
      <xdr:colOff>114300</xdr:colOff>
      <xdr:row>35</xdr:row>
      <xdr:rowOff>246946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2654"/>
          <a:ext cx="698500" cy="5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246946</xdr:rowOff>
    </xdr:from>
    <xdr:to>
      <xdr:col>18</xdr:col>
      <xdr:colOff>177800</xdr:colOff>
      <xdr:row>35</xdr:row>
      <xdr:rowOff>295150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7296"/>
          <a:ext cx="698500" cy="4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151394</xdr:rowOff>
    </xdr:from>
    <xdr:to>
      <xdr:col>29</xdr:col>
      <xdr:colOff>177800</xdr:colOff>
      <xdr:row>35</xdr:row>
      <xdr:rowOff>252994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339371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150526</xdr:rowOff>
    </xdr:from>
    <xdr:to>
      <xdr:col>26</xdr:col>
      <xdr:colOff>101600</xdr:colOff>
      <xdr:row>35</xdr:row>
      <xdr:rowOff>252126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262303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141504</xdr:rowOff>
    </xdr:from>
    <xdr:to>
      <xdr:col>22</xdr:col>
      <xdr:colOff>165100</xdr:colOff>
      <xdr:row>35</xdr:row>
      <xdr:rowOff>243104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1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253281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196146</xdr:rowOff>
    </xdr:from>
    <xdr:to>
      <xdr:col>19</xdr:col>
      <xdr:colOff>38100</xdr:colOff>
      <xdr:row>35</xdr:row>
      <xdr:rowOff>297746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307923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244350</xdr:rowOff>
    </xdr:from>
    <xdr:to>
      <xdr:col>15</xdr:col>
      <xdr:colOff>101600</xdr:colOff>
      <xdr:row>36</xdr:row>
      <xdr:rowOff>3050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330727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長野県豊丘村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
6,349
76.79
7,165,380
6,280,060
733,276
3,056,338
3,473,891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139692</xdr:rowOff>
    </xdr:from>
    <xdr:to>
      <xdr:col>24</xdr:col>
      <xdr:colOff>63500</xdr:colOff>
      <xdr:row>38</xdr:row>
      <xdr:rowOff>40457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3342"/>
          <a:ext cx="838200" cy="7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40457</xdr:rowOff>
    </xdr:from>
    <xdr:to>
      <xdr:col>19</xdr:col>
      <xdr:colOff>177800</xdr:colOff>
      <xdr:row>38</xdr:row>
      <xdr:rowOff>63157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5557"/>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63157</xdr:rowOff>
    </xdr:from>
    <xdr:to>
      <xdr:col>15</xdr:col>
      <xdr:colOff>50800</xdr:colOff>
      <xdr:row>38</xdr:row>
      <xdr:rowOff>68979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8257"/>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66624</xdr:rowOff>
    </xdr:from>
    <xdr:to>
      <xdr:col>10</xdr:col>
      <xdr:colOff>114300</xdr:colOff>
      <xdr:row>38</xdr:row>
      <xdr:rowOff>68979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8172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27462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88892</xdr:rowOff>
    </xdr:from>
    <xdr:to>
      <xdr:col>24</xdr:col>
      <xdr:colOff>114300</xdr:colOff>
      <xdr:row>38</xdr:row>
      <xdr:rowOff>19042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161107</xdr:rowOff>
    </xdr:from>
    <xdr:to>
      <xdr:col>20</xdr:col>
      <xdr:colOff>38100</xdr:colOff>
      <xdr:row>38</xdr:row>
      <xdr:rowOff>91257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82384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12357</xdr:rowOff>
    </xdr:from>
    <xdr:to>
      <xdr:col>15</xdr:col>
      <xdr:colOff>101600</xdr:colOff>
      <xdr:row>38</xdr:row>
      <xdr:rowOff>113957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105084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2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18179</xdr:rowOff>
    </xdr:from>
    <xdr:to>
      <xdr:col>10</xdr:col>
      <xdr:colOff>165100</xdr:colOff>
      <xdr:row>38</xdr:row>
      <xdr:rowOff>119779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110906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15824</xdr:rowOff>
    </xdr:from>
    <xdr:to>
      <xdr:col>6</xdr:col>
      <xdr:colOff>38100</xdr:colOff>
      <xdr:row>38</xdr:row>
      <xdr:rowOff>117424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108551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57224</xdr:rowOff>
    </xdr:from>
    <xdr:to>
      <xdr:col>24</xdr:col>
      <xdr:colOff>63500</xdr:colOff>
      <xdr:row>58</xdr:row>
      <xdr:rowOff>85219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1324"/>
          <a:ext cx="838200" cy="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84448</xdr:rowOff>
    </xdr:from>
    <xdr:to>
      <xdr:col>19</xdr:col>
      <xdr:colOff>177800</xdr:colOff>
      <xdr:row>58</xdr:row>
      <xdr:rowOff>85219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8548"/>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81059</xdr:rowOff>
    </xdr:from>
    <xdr:to>
      <xdr:col>15</xdr:col>
      <xdr:colOff>50800</xdr:colOff>
      <xdr:row>58</xdr:row>
      <xdr:rowOff>84448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25159"/>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81059</xdr:rowOff>
    </xdr:from>
    <xdr:to>
      <xdr:col>10</xdr:col>
      <xdr:colOff>114300</xdr:colOff>
      <xdr:row>58</xdr:row>
      <xdr:rowOff>91900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5159"/>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141201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8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6424</xdr:rowOff>
    </xdr:from>
    <xdr:to>
      <xdr:col>24</xdr:col>
      <xdr:colOff>114300</xdr:colOff>
      <xdr:row>58</xdr:row>
      <xdr:rowOff>108024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137251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34419</xdr:rowOff>
    </xdr:from>
    <xdr:to>
      <xdr:col>20</xdr:col>
      <xdr:colOff>38100</xdr:colOff>
      <xdr:row>58</xdr:row>
      <xdr:rowOff>136019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152546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33648</xdr:rowOff>
    </xdr:from>
    <xdr:to>
      <xdr:col>15</xdr:col>
      <xdr:colOff>101600</xdr:colOff>
      <xdr:row>58</xdr:row>
      <xdr:rowOff>135248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151775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30259</xdr:rowOff>
    </xdr:from>
    <xdr:to>
      <xdr:col>10</xdr:col>
      <xdr:colOff>165100</xdr:colOff>
      <xdr:row>58</xdr:row>
      <xdr:rowOff>131859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148386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41100</xdr:rowOff>
    </xdr:from>
    <xdr:to>
      <xdr:col>6</xdr:col>
      <xdr:colOff>38100</xdr:colOff>
      <xdr:row>58</xdr:row>
      <xdr:rowOff>142700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159227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102006</xdr:rowOff>
    </xdr:from>
    <xdr:to>
      <xdr:col>24</xdr:col>
      <xdr:colOff>63500</xdr:colOff>
      <xdr:row>78</xdr:row>
      <xdr:rowOff>106198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75106"/>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94475</xdr:rowOff>
    </xdr:from>
    <xdr:to>
      <xdr:col>19</xdr:col>
      <xdr:colOff>177800</xdr:colOff>
      <xdr:row>78</xdr:row>
      <xdr:rowOff>106198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7575"/>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94475</xdr:rowOff>
    </xdr:from>
    <xdr:to>
      <xdr:col>15</xdr:col>
      <xdr:colOff>50800</xdr:colOff>
      <xdr:row>78</xdr:row>
      <xdr:rowOff>98171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757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98171</xdr:rowOff>
    </xdr:from>
    <xdr:to>
      <xdr:col>10</xdr:col>
      <xdr:colOff>114300</xdr:colOff>
      <xdr:row>78</xdr:row>
      <xdr:rowOff>114872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1271"/>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53534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51206</xdr:rowOff>
    </xdr:from>
    <xdr:to>
      <xdr:col>24</xdr:col>
      <xdr:colOff>114300</xdr:colOff>
      <xdr:row>78</xdr:row>
      <xdr:rowOff>152806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137583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55398</xdr:rowOff>
    </xdr:from>
    <xdr:to>
      <xdr:col>20</xdr:col>
      <xdr:colOff>38100</xdr:colOff>
      <xdr:row>78</xdr:row>
      <xdr:rowOff>156998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148125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43675</xdr:rowOff>
    </xdr:from>
    <xdr:to>
      <xdr:col>15</xdr:col>
      <xdr:colOff>101600</xdr:colOff>
      <xdr:row>78</xdr:row>
      <xdr:rowOff>145275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47371</xdr:rowOff>
    </xdr:from>
    <xdr:to>
      <xdr:col>10</xdr:col>
      <xdr:colOff>165100</xdr:colOff>
      <xdr:row>78</xdr:row>
      <xdr:rowOff>148971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140098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64072</xdr:rowOff>
    </xdr:from>
    <xdr:to>
      <xdr:col>6</xdr:col>
      <xdr:colOff>38100</xdr:colOff>
      <xdr:row>78</xdr:row>
      <xdr:rowOff>165672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156799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131699</xdr:rowOff>
    </xdr:from>
    <xdr:to>
      <xdr:col>24</xdr:col>
      <xdr:colOff>63500</xdr:colOff>
      <xdr:row>96</xdr:row>
      <xdr:rowOff>151902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0899"/>
          <a:ext cx="838200" cy="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151902</xdr:rowOff>
    </xdr:from>
    <xdr:to>
      <xdr:col>19</xdr:col>
      <xdr:colOff>177800</xdr:colOff>
      <xdr:row>97</xdr:row>
      <xdr:rowOff>88188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11102"/>
          <a:ext cx="889000" cy="1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88188</xdr:rowOff>
    </xdr:from>
    <xdr:to>
      <xdr:col>15</xdr:col>
      <xdr:colOff>50800</xdr:colOff>
      <xdr:row>97</xdr:row>
      <xdr:rowOff>115001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18838"/>
          <a:ext cx="889000" cy="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110407</xdr:rowOff>
    </xdr:from>
    <xdr:to>
      <xdr:col>10</xdr:col>
      <xdr:colOff>114300</xdr:colOff>
      <xdr:row>97</xdr:row>
      <xdr:rowOff>115001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41057"/>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80899</xdr:rowOff>
    </xdr:from>
    <xdr:to>
      <xdr:col>24</xdr:col>
      <xdr:colOff>114300</xdr:colOff>
      <xdr:row>97</xdr:row>
      <xdr:rowOff>11049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59326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101102</xdr:rowOff>
    </xdr:from>
    <xdr:to>
      <xdr:col>20</xdr:col>
      <xdr:colOff>38100</xdr:colOff>
      <xdr:row>97</xdr:row>
      <xdr:rowOff>31252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22379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37388</xdr:rowOff>
    </xdr:from>
    <xdr:to>
      <xdr:col>15</xdr:col>
      <xdr:colOff>101600</xdr:colOff>
      <xdr:row>97</xdr:row>
      <xdr:rowOff>138988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130115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6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64201</xdr:rowOff>
    </xdr:from>
    <xdr:to>
      <xdr:col>10</xdr:col>
      <xdr:colOff>165100</xdr:colOff>
      <xdr:row>97</xdr:row>
      <xdr:rowOff>165801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9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156928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59607</xdr:rowOff>
    </xdr:from>
    <xdr:to>
      <xdr:col>6</xdr:col>
      <xdr:colOff>38100</xdr:colOff>
      <xdr:row>97</xdr:row>
      <xdr:rowOff>161207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152334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164674</xdr:rowOff>
    </xdr:from>
    <xdr:to>
      <xdr:col>55</xdr:col>
      <xdr:colOff>0</xdr:colOff>
      <xdr:row>36</xdr:row>
      <xdr:rowOff>39360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5424"/>
          <a:ext cx="838200" cy="4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159283</xdr:rowOff>
    </xdr:from>
    <xdr:to>
      <xdr:col>50</xdr:col>
      <xdr:colOff>114300</xdr:colOff>
      <xdr:row>36</xdr:row>
      <xdr:rowOff>39360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60033"/>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139685</xdr:rowOff>
    </xdr:from>
    <xdr:to>
      <xdr:col>45</xdr:col>
      <xdr:colOff>177800</xdr:colOff>
      <xdr:row>35</xdr:row>
      <xdr:rowOff>159283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0435"/>
          <a:ext cx="889000" cy="1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1820</xdr:rowOff>
    </xdr:from>
    <xdr:to>
      <xdr:col>41</xdr:col>
      <xdr:colOff>50800</xdr:colOff>
      <xdr:row>35</xdr:row>
      <xdr:rowOff>139685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31120"/>
          <a:ext cx="889000" cy="30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78535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113874</xdr:rowOff>
    </xdr:from>
    <xdr:to>
      <xdr:col>55</xdr:col>
      <xdr:colOff>50800</xdr:colOff>
      <xdr:row>36</xdr:row>
      <xdr:rowOff>44024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92301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160010</xdr:rowOff>
    </xdr:from>
    <xdr:to>
      <xdr:col>50</xdr:col>
      <xdr:colOff>165100</xdr:colOff>
      <xdr:row>36</xdr:row>
      <xdr:rowOff>90160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81287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5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108483</xdr:rowOff>
    </xdr:from>
    <xdr:to>
      <xdr:col>46</xdr:col>
      <xdr:colOff>38100</xdr:colOff>
      <xdr:row>36</xdr:row>
      <xdr:rowOff>38633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55160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88885</xdr:rowOff>
    </xdr:from>
    <xdr:to>
      <xdr:col>41</xdr:col>
      <xdr:colOff>101600</xdr:colOff>
      <xdr:row>36</xdr:row>
      <xdr:rowOff>19035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35562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6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122470</xdr:rowOff>
    </xdr:from>
    <xdr:to>
      <xdr:col>36</xdr:col>
      <xdr:colOff>165100</xdr:colOff>
      <xdr:row>34</xdr:row>
      <xdr:rowOff>52620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43747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7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106038</xdr:rowOff>
    </xdr:from>
    <xdr:to>
      <xdr:col>55</xdr:col>
      <xdr:colOff>0</xdr:colOff>
      <xdr:row>58</xdr:row>
      <xdr:rowOff>124985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50138"/>
          <a:ext cx="8382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95559</xdr:rowOff>
    </xdr:from>
    <xdr:to>
      <xdr:col>50</xdr:col>
      <xdr:colOff>114300</xdr:colOff>
      <xdr:row>58</xdr:row>
      <xdr:rowOff>124985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39659"/>
          <a:ext cx="8890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95559</xdr:rowOff>
    </xdr:from>
    <xdr:to>
      <xdr:col>45</xdr:col>
      <xdr:colOff>177800</xdr:colOff>
      <xdr:row>58</xdr:row>
      <xdr:rowOff>161004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9659"/>
          <a:ext cx="889000" cy="6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58525</xdr:rowOff>
    </xdr:from>
    <xdr:to>
      <xdr:col>41</xdr:col>
      <xdr:colOff>50800</xdr:colOff>
      <xdr:row>58</xdr:row>
      <xdr:rowOff>161004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02625"/>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119730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55238</xdr:rowOff>
    </xdr:from>
    <xdr:to>
      <xdr:col>55</xdr:col>
      <xdr:colOff>50800</xdr:colOff>
      <xdr:row>58</xdr:row>
      <xdr:rowOff>156838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78115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74185</xdr:rowOff>
    </xdr:from>
    <xdr:to>
      <xdr:col>50</xdr:col>
      <xdr:colOff>165100</xdr:colOff>
      <xdr:row>59</xdr:row>
      <xdr:rowOff>4335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20862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9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44759</xdr:rowOff>
    </xdr:from>
    <xdr:to>
      <xdr:col>46</xdr:col>
      <xdr:colOff>38100</xdr:colOff>
      <xdr:row>58</xdr:row>
      <xdr:rowOff>146359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162886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6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110204</xdr:rowOff>
    </xdr:from>
    <xdr:to>
      <xdr:col>41</xdr:col>
      <xdr:colOff>101600</xdr:colOff>
      <xdr:row>59</xdr:row>
      <xdr:rowOff>40354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31481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7725</xdr:rowOff>
    </xdr:from>
    <xdr:to>
      <xdr:col>36</xdr:col>
      <xdr:colOff>165100</xdr:colOff>
      <xdr:row>58</xdr:row>
      <xdr:rowOff>109325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100452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135967</xdr:rowOff>
    </xdr:from>
    <xdr:to>
      <xdr:col>55</xdr:col>
      <xdr:colOff>0</xdr:colOff>
      <xdr:row>78</xdr:row>
      <xdr:rowOff>137012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9067"/>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137012</xdr:rowOff>
    </xdr:from>
    <xdr:to>
      <xdr:col>50</xdr:col>
      <xdr:colOff>114300</xdr:colOff>
      <xdr:row>78</xdr:row>
      <xdr:rowOff>139112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0112"/>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137778</xdr:rowOff>
    </xdr:from>
    <xdr:to>
      <xdr:col>45</xdr:col>
      <xdr:colOff>177800</xdr:colOff>
      <xdr:row>78</xdr:row>
      <xdr:rowOff>139112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087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67771</xdr:rowOff>
    </xdr:from>
    <xdr:to>
      <xdr:col>41</xdr:col>
      <xdr:colOff>50800</xdr:colOff>
      <xdr:row>78</xdr:row>
      <xdr:rowOff>137778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40871"/>
          <a:ext cx="889000" cy="7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85167</xdr:rowOff>
    </xdr:from>
    <xdr:to>
      <xdr:col>55</xdr:col>
      <xdr:colOff>50800</xdr:colOff>
      <xdr:row>79</xdr:row>
      <xdr:rowOff>15317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86212</xdr:rowOff>
    </xdr:from>
    <xdr:to>
      <xdr:col>50</xdr:col>
      <xdr:colOff>165100</xdr:colOff>
      <xdr:row>79</xdr:row>
      <xdr:rowOff>16362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7489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5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88312</xdr:rowOff>
    </xdr:from>
    <xdr:to>
      <xdr:col>46</xdr:col>
      <xdr:colOff>38100</xdr:colOff>
      <xdr:row>79</xdr:row>
      <xdr:rowOff>18462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9589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86978</xdr:rowOff>
    </xdr:from>
    <xdr:to>
      <xdr:col>41</xdr:col>
      <xdr:colOff>101600</xdr:colOff>
      <xdr:row>79</xdr:row>
      <xdr:rowOff>17128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8255</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16971</xdr:rowOff>
    </xdr:from>
    <xdr:to>
      <xdr:col>36</xdr:col>
      <xdr:colOff>165100</xdr:colOff>
      <xdr:row>78</xdr:row>
      <xdr:rowOff>118571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109698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123374</xdr:rowOff>
    </xdr:from>
    <xdr:to>
      <xdr:col>55</xdr:col>
      <xdr:colOff>0</xdr:colOff>
      <xdr:row>97</xdr:row>
      <xdr:rowOff>143230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54024"/>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106279</xdr:rowOff>
    </xdr:from>
    <xdr:to>
      <xdr:col>50</xdr:col>
      <xdr:colOff>114300</xdr:colOff>
      <xdr:row>97</xdr:row>
      <xdr:rowOff>143230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36929"/>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106279</xdr:rowOff>
    </xdr:from>
    <xdr:to>
      <xdr:col>45</xdr:col>
      <xdr:colOff>177800</xdr:colOff>
      <xdr:row>98</xdr:row>
      <xdr:rowOff>36726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36929"/>
          <a:ext cx="889000" cy="10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124391</xdr:rowOff>
    </xdr:from>
    <xdr:to>
      <xdr:col>41</xdr:col>
      <xdr:colOff>50800</xdr:colOff>
      <xdr:row>98</xdr:row>
      <xdr:rowOff>36726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55041"/>
          <a:ext cx="889000" cy="8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72574</xdr:rowOff>
    </xdr:from>
    <xdr:to>
      <xdr:col>55</xdr:col>
      <xdr:colOff>50800</xdr:colOff>
      <xdr:row>98</xdr:row>
      <xdr:rowOff>2724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95451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5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92430</xdr:rowOff>
    </xdr:from>
    <xdr:to>
      <xdr:col>50</xdr:col>
      <xdr:colOff>165100</xdr:colOff>
      <xdr:row>98</xdr:row>
      <xdr:rowOff>22580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39107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9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55479</xdr:rowOff>
    </xdr:from>
    <xdr:to>
      <xdr:col>46</xdr:col>
      <xdr:colOff>38100</xdr:colOff>
      <xdr:row>97</xdr:row>
      <xdr:rowOff>157079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2156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6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157376</xdr:rowOff>
    </xdr:from>
    <xdr:to>
      <xdr:col>41</xdr:col>
      <xdr:colOff>101600</xdr:colOff>
      <xdr:row>98</xdr:row>
      <xdr:rowOff>87526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104053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73591</xdr:rowOff>
    </xdr:from>
    <xdr:to>
      <xdr:col>36</xdr:col>
      <xdr:colOff>165100</xdr:colOff>
      <xdr:row>98</xdr:row>
      <xdr:rowOff>3741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20268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76278</xdr:rowOff>
    </xdr:from>
    <xdr:to>
      <xdr:col>85</xdr:col>
      <xdr:colOff>127000</xdr:colOff>
      <xdr:row>38</xdr:row>
      <xdr:rowOff>80859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1378"/>
          <a:ext cx="8382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76278</xdr:rowOff>
    </xdr:from>
    <xdr:to>
      <xdr:col>81</xdr:col>
      <xdr:colOff>50800</xdr:colOff>
      <xdr:row>38</xdr:row>
      <xdr:rowOff>80859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91378"/>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49357</xdr:rowOff>
    </xdr:from>
    <xdr:to>
      <xdr:col>76</xdr:col>
      <xdr:colOff>114300</xdr:colOff>
      <xdr:row>38</xdr:row>
      <xdr:rowOff>80859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21557"/>
          <a:ext cx="889000" cy="37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49357</xdr:rowOff>
    </xdr:from>
    <xdr:to>
      <xdr:col>71</xdr:col>
      <xdr:colOff>177800</xdr:colOff>
      <xdr:row>37</xdr:row>
      <xdr:rowOff>124841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21557"/>
          <a:ext cx="889000" cy="2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30059</xdr:rowOff>
    </xdr:from>
    <xdr:to>
      <xdr:col>85</xdr:col>
      <xdr:colOff>177800</xdr:colOff>
      <xdr:row>38</xdr:row>
      <xdr:rowOff>131659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25478</xdr:rowOff>
    </xdr:from>
    <xdr:to>
      <xdr:col>81</xdr:col>
      <xdr:colOff>101600</xdr:colOff>
      <xdr:row>38</xdr:row>
      <xdr:rowOff>127078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118205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30059</xdr:rowOff>
    </xdr:from>
    <xdr:to>
      <xdr:col>76</xdr:col>
      <xdr:colOff>165100</xdr:colOff>
      <xdr:row>38</xdr:row>
      <xdr:rowOff>131659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122786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170007</xdr:rowOff>
    </xdr:from>
    <xdr:to>
      <xdr:col>72</xdr:col>
      <xdr:colOff>38100</xdr:colOff>
      <xdr:row>36</xdr:row>
      <xdr:rowOff>100157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1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116684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94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74041</xdr:rowOff>
    </xdr:from>
    <xdr:to>
      <xdr:col>67</xdr:col>
      <xdr:colOff>101600</xdr:colOff>
      <xdr:row>38</xdr:row>
      <xdr:rowOff>4190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20718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92746</xdr:rowOff>
    </xdr:from>
    <xdr:to>
      <xdr:col>85</xdr:col>
      <xdr:colOff>127000</xdr:colOff>
      <xdr:row>75</xdr:row>
      <xdr:rowOff>123395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51496"/>
          <a:ext cx="838200" cy="3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120543</xdr:rowOff>
    </xdr:from>
    <xdr:to>
      <xdr:col>81</xdr:col>
      <xdr:colOff>50800</xdr:colOff>
      <xdr:row>75</xdr:row>
      <xdr:rowOff>123395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979293"/>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120543</xdr:rowOff>
    </xdr:from>
    <xdr:to>
      <xdr:col>76</xdr:col>
      <xdr:colOff>114300</xdr:colOff>
      <xdr:row>75</xdr:row>
      <xdr:rowOff>154913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979293"/>
          <a:ext cx="8890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154913</xdr:rowOff>
    </xdr:from>
    <xdr:to>
      <xdr:col>71</xdr:col>
      <xdr:colOff>177800</xdr:colOff>
      <xdr:row>76</xdr:row>
      <xdr:rowOff>11627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13663"/>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25178</xdr:rowOff>
    </xdr:from>
    <xdr:to>
      <xdr:col>67</xdr:col>
      <xdr:colOff>101600</xdr:colOff>
      <xdr:row>74</xdr:row>
      <xdr:rowOff>126778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143305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4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41946</xdr:rowOff>
    </xdr:from>
    <xdr:to>
      <xdr:col>85</xdr:col>
      <xdr:colOff>177800</xdr:colOff>
      <xdr:row>75</xdr:row>
      <xdr:rowOff>143546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20373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72595</xdr:rowOff>
    </xdr:from>
    <xdr:to>
      <xdr:col>81</xdr:col>
      <xdr:colOff>101600</xdr:colOff>
      <xdr:row>76</xdr:row>
      <xdr:rowOff>2744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313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165323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69743</xdr:rowOff>
    </xdr:from>
    <xdr:to>
      <xdr:col>76</xdr:col>
      <xdr:colOff>165100</xdr:colOff>
      <xdr:row>75</xdr:row>
      <xdr:rowOff>171343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2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104113</xdr:rowOff>
    </xdr:from>
    <xdr:to>
      <xdr:col>72</xdr:col>
      <xdr:colOff>38100</xdr:colOff>
      <xdr:row>76</xdr:row>
      <xdr:rowOff>34263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25390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132277</xdr:rowOff>
    </xdr:from>
    <xdr:to>
      <xdr:col>67</xdr:col>
      <xdr:colOff>101600</xdr:colOff>
      <xdr:row>76</xdr:row>
      <xdr:rowOff>62427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53554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142962</xdr:rowOff>
    </xdr:from>
    <xdr:to>
      <xdr:col>85</xdr:col>
      <xdr:colOff>127000</xdr:colOff>
      <xdr:row>99</xdr:row>
      <xdr:rowOff>55986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45062"/>
          <a:ext cx="838200" cy="8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120955</xdr:rowOff>
    </xdr:from>
    <xdr:to>
      <xdr:col>81</xdr:col>
      <xdr:colOff>50800</xdr:colOff>
      <xdr:row>99</xdr:row>
      <xdr:rowOff>55986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23055"/>
          <a:ext cx="889000" cy="1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120955</xdr:rowOff>
    </xdr:from>
    <xdr:to>
      <xdr:col>76</xdr:col>
      <xdr:colOff>114300</xdr:colOff>
      <xdr:row>99</xdr:row>
      <xdr:rowOff>16213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23055"/>
          <a:ext cx="889000" cy="6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16213</xdr:rowOff>
    </xdr:from>
    <xdr:to>
      <xdr:col>71</xdr:col>
      <xdr:colOff>177800</xdr:colOff>
      <xdr:row>99</xdr:row>
      <xdr:rowOff>72816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89763"/>
          <a:ext cx="889000" cy="5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83112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92162</xdr:rowOff>
    </xdr:from>
    <xdr:to>
      <xdr:col>85</xdr:col>
      <xdr:colOff>177800</xdr:colOff>
      <xdr:row>99</xdr:row>
      <xdr:rowOff>22312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51539</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5186</xdr:rowOff>
    </xdr:from>
    <xdr:to>
      <xdr:col>81</xdr:col>
      <xdr:colOff>101600</xdr:colOff>
      <xdr:row>99</xdr:row>
      <xdr:rowOff>106786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97913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70155</xdr:rowOff>
    </xdr:from>
    <xdr:to>
      <xdr:col>76</xdr:col>
      <xdr:colOff>165100</xdr:colOff>
      <xdr:row>99</xdr:row>
      <xdr:rowOff>305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16832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4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136863</xdr:rowOff>
    </xdr:from>
    <xdr:to>
      <xdr:col>72</xdr:col>
      <xdr:colOff>38100</xdr:colOff>
      <xdr:row>99</xdr:row>
      <xdr:rowOff>67013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83540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7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22016</xdr:rowOff>
    </xdr:from>
    <xdr:to>
      <xdr:col>67</xdr:col>
      <xdr:colOff>101600</xdr:colOff>
      <xdr:row>99</xdr:row>
      <xdr:rowOff>123616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114743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30527</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17077"/>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165728</xdr:rowOff>
    </xdr:from>
    <xdr:to>
      <xdr:col>111</xdr:col>
      <xdr:colOff>177800</xdr:colOff>
      <xdr:row>39</xdr:row>
      <xdr:rowOff>30527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80828"/>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165728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80828"/>
          <a:ext cx="8890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4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151177</xdr:rowOff>
    </xdr:from>
    <xdr:to>
      <xdr:col>112</xdr:col>
      <xdr:colOff>38100</xdr:colOff>
      <xdr:row>39</xdr:row>
      <xdr:rowOff>81327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6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72454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114928</xdr:rowOff>
    </xdr:from>
    <xdr:to>
      <xdr:col>107</xdr:col>
      <xdr:colOff>101600</xdr:colOff>
      <xdr:row>39</xdr:row>
      <xdr:rowOff>45078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61605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0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18809</xdr:rowOff>
    </xdr:from>
    <xdr:to>
      <xdr:col>116</xdr:col>
      <xdr:colOff>63500</xdr:colOff>
      <xdr:row>59</xdr:row>
      <xdr:rowOff>25305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4359"/>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23685</xdr:rowOff>
    </xdr:from>
    <xdr:to>
      <xdr:col>111</xdr:col>
      <xdr:colOff>177800</xdr:colOff>
      <xdr:row>59</xdr:row>
      <xdr:rowOff>25305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39235"/>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11970</xdr:rowOff>
    </xdr:from>
    <xdr:to>
      <xdr:col>107</xdr:col>
      <xdr:colOff>50800</xdr:colOff>
      <xdr:row>59</xdr:row>
      <xdr:rowOff>23685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27520"/>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1512</xdr:rowOff>
    </xdr:from>
    <xdr:to>
      <xdr:col>102</xdr:col>
      <xdr:colOff>114300</xdr:colOff>
      <xdr:row>59</xdr:row>
      <xdr:rowOff>11970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17062"/>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139459</xdr:rowOff>
    </xdr:from>
    <xdr:to>
      <xdr:col>116</xdr:col>
      <xdr:colOff>114300</xdr:colOff>
      <xdr:row>59</xdr:row>
      <xdr:rowOff>69609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145955</xdr:rowOff>
    </xdr:from>
    <xdr:to>
      <xdr:col>112</xdr:col>
      <xdr:colOff>38100</xdr:colOff>
      <xdr:row>59</xdr:row>
      <xdr:rowOff>76105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67232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144335</xdr:rowOff>
    </xdr:from>
    <xdr:to>
      <xdr:col>107</xdr:col>
      <xdr:colOff>101600</xdr:colOff>
      <xdr:row>59</xdr:row>
      <xdr:rowOff>74485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65612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132620</xdr:rowOff>
    </xdr:from>
    <xdr:to>
      <xdr:col>102</xdr:col>
      <xdr:colOff>165100</xdr:colOff>
      <xdr:row>59</xdr:row>
      <xdr:rowOff>62770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53897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122162</xdr:rowOff>
    </xdr:from>
    <xdr:to>
      <xdr:col>98</xdr:col>
      <xdr:colOff>38100</xdr:colOff>
      <xdr:row>59</xdr:row>
      <xdr:rowOff>52312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43439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120008</xdr:rowOff>
    </xdr:from>
    <xdr:to>
      <xdr:col>116</xdr:col>
      <xdr:colOff>63500</xdr:colOff>
      <xdr:row>77</xdr:row>
      <xdr:rowOff>132434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21658"/>
          <a:ext cx="8382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132434</xdr:rowOff>
    </xdr:from>
    <xdr:to>
      <xdr:col>111</xdr:col>
      <xdr:colOff>177800</xdr:colOff>
      <xdr:row>77</xdr:row>
      <xdr:rowOff>144664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34084"/>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144664</xdr:rowOff>
    </xdr:from>
    <xdr:to>
      <xdr:col>107</xdr:col>
      <xdr:colOff>50800</xdr:colOff>
      <xdr:row>77</xdr:row>
      <xdr:rowOff>161596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346314"/>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161596</xdr:rowOff>
    </xdr:from>
    <xdr:to>
      <xdr:col>102</xdr:col>
      <xdr:colOff>114300</xdr:colOff>
      <xdr:row>78</xdr:row>
      <xdr:rowOff>8728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63246"/>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69208</xdr:rowOff>
    </xdr:from>
    <xdr:to>
      <xdr:col>116</xdr:col>
      <xdr:colOff>114300</xdr:colOff>
      <xdr:row>77</xdr:row>
      <xdr:rowOff>170808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47635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81634</xdr:rowOff>
    </xdr:from>
    <xdr:to>
      <xdr:col>112</xdr:col>
      <xdr:colOff>38100</xdr:colOff>
      <xdr:row>78</xdr:row>
      <xdr:rowOff>11784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2911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93864</xdr:rowOff>
    </xdr:from>
    <xdr:to>
      <xdr:col>107</xdr:col>
      <xdr:colOff>101600</xdr:colOff>
      <xdr:row>78</xdr:row>
      <xdr:rowOff>24014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15141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110796</xdr:rowOff>
    </xdr:from>
    <xdr:to>
      <xdr:col>102</xdr:col>
      <xdr:colOff>165100</xdr:colOff>
      <xdr:row>78</xdr:row>
      <xdr:rowOff>40946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1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32073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129378</xdr:rowOff>
    </xdr:from>
    <xdr:to>
      <xdr:col>98</xdr:col>
      <xdr:colOff>38100</xdr:colOff>
      <xdr:row>78</xdr:row>
      <xdr:rowOff>59528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50655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2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物件費、普通建設事業費（全体及び更新整備）及び積立金であり、他は全て類似団体平均を下回っていることから、本村は類似団体の中では住民一人当たりの行政コストが低い方であると分析できる。</a:t>
          </a:r>
        </a:p>
        <a:p>
          <a:r>
            <a:rPr kumimoji="1" lang="ja-JP" altLang="en-US" sz="1300">
              <a:latin typeface="ＭＳ Ｐゴシック" panose="020B0600070205080204" pitchFamily="50" charset="-128"/>
              <a:ea typeface="ＭＳ Ｐゴシック" panose="020B0600070205080204" pitchFamily="50" charset="-128"/>
            </a:rPr>
            <a:t>　なお、物件費が上回っているのはふるさと納税寄附金の返礼品に係る需用費・役務費の規模が大きいためであり、普通建設事業費（うち更新整備）が上回っているのは、かつて整備した道路・水路等のインフラ施設、建物等が老朽化による更新・補修の時期にきており、その工事に多額の費用を要しているためである。また、積立金については、老朽化の進む公共施設等の大規模改修や、現在多くの寄附をいただいているふるさと納税に関して、将来的に急激な負担を生じさせないために基金の積み増しを行ったためである。</a:t>
          </a:r>
        </a:p>
        <a:p>
          <a:r>
            <a:rPr kumimoji="1" lang="ja-JP" altLang="en-US" sz="1300">
              <a:latin typeface="ＭＳ Ｐゴシック" panose="020B0600070205080204" pitchFamily="50" charset="-128"/>
              <a:ea typeface="ＭＳ Ｐゴシック" panose="020B0600070205080204" pitchFamily="50" charset="-128"/>
            </a:rPr>
            <a:t>　義務的経費である人件費、扶助費、公債費は、全て類似団体平均を下回っている。しかし、いずれも増加傾向にあることから、類似団体平均の水準に抑えるよう務めていく。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長野県豊丘村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6,501
6,349
76.79
7,165,380
6,280,060
733,276
3,056,338
3,473,891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29464</xdr:rowOff>
    </xdr:from>
    <xdr:to>
      <xdr:col>24</xdr:col>
      <xdr:colOff>63500</xdr:colOff>
      <xdr:row>37</xdr:row>
      <xdr:rowOff>63627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3114"/>
          <a:ext cx="8382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63627</xdr:rowOff>
    </xdr:from>
    <xdr:to>
      <xdr:col>19</xdr:col>
      <xdr:colOff>177800</xdr:colOff>
      <xdr:row>37</xdr:row>
      <xdr:rowOff>75057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72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21209</xdr:rowOff>
    </xdr:from>
    <xdr:to>
      <xdr:col>15</xdr:col>
      <xdr:colOff>50800</xdr:colOff>
      <xdr:row>37</xdr:row>
      <xdr:rowOff>75057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4859"/>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21209</xdr:rowOff>
    </xdr:from>
    <xdr:to>
      <xdr:col>10</xdr:col>
      <xdr:colOff>114300</xdr:colOff>
      <xdr:row>37</xdr:row>
      <xdr:rowOff>28575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4859"/>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150114</xdr:rowOff>
    </xdr:from>
    <xdr:to>
      <xdr:col>24</xdr:col>
      <xdr:colOff>114300</xdr:colOff>
      <xdr:row>37</xdr:row>
      <xdr:rowOff>80264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xdr:rowOff>
    </xdr:from>
    <xdr:to>
      <xdr:col>20</xdr:col>
      <xdr:colOff>38100</xdr:colOff>
      <xdr:row>37</xdr:row>
      <xdr:rowOff>114427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105554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24257</xdr:rowOff>
    </xdr:from>
    <xdr:to>
      <xdr:col>15</xdr:col>
      <xdr:colOff>101600</xdr:colOff>
      <xdr:row>37</xdr:row>
      <xdr:rowOff>125857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116984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141859</xdr:rowOff>
    </xdr:from>
    <xdr:to>
      <xdr:col>10</xdr:col>
      <xdr:colOff>165100</xdr:colOff>
      <xdr:row>37</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63136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149225</xdr:rowOff>
    </xdr:from>
    <xdr:to>
      <xdr:col>6</xdr:col>
      <xdr:colOff>38100</xdr:colOff>
      <xdr:row>37</xdr:row>
      <xdr:rowOff>79375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70502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165578</xdr:rowOff>
    </xdr:from>
    <xdr:to>
      <xdr:col>24</xdr:col>
      <xdr:colOff>63500</xdr:colOff>
      <xdr:row>58</xdr:row>
      <xdr:rowOff>46287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38228"/>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165314</xdr:rowOff>
    </xdr:from>
    <xdr:to>
      <xdr:col>19</xdr:col>
      <xdr:colOff>177800</xdr:colOff>
      <xdr:row>58</xdr:row>
      <xdr:rowOff>46287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7964"/>
          <a:ext cx="889000" cy="5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165314</xdr:rowOff>
    </xdr:from>
    <xdr:to>
      <xdr:col>15</xdr:col>
      <xdr:colOff>50800</xdr:colOff>
      <xdr:row>58</xdr:row>
      <xdr:rowOff>18962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7964"/>
          <a:ext cx="8890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3989</xdr:rowOff>
    </xdr:from>
    <xdr:to>
      <xdr:col>10</xdr:col>
      <xdr:colOff>114300</xdr:colOff>
      <xdr:row>58</xdr:row>
      <xdr:rowOff>18962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8089"/>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114778</xdr:rowOff>
    </xdr:from>
    <xdr:to>
      <xdr:col>24</xdr:col>
      <xdr:colOff>114300</xdr:colOff>
      <xdr:row>58</xdr:row>
      <xdr:rowOff>44928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74155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166937</xdr:rowOff>
    </xdr:from>
    <xdr:to>
      <xdr:col>20</xdr:col>
      <xdr:colOff>38100</xdr:colOff>
      <xdr:row>58</xdr:row>
      <xdr:rowOff>97087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88214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114514</xdr:rowOff>
    </xdr:from>
    <xdr:to>
      <xdr:col>15</xdr:col>
      <xdr:colOff>101600</xdr:colOff>
      <xdr:row>58</xdr:row>
      <xdr:rowOff>44664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61191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6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139612</xdr:rowOff>
    </xdr:from>
    <xdr:to>
      <xdr:col>10</xdr:col>
      <xdr:colOff>165100</xdr:colOff>
      <xdr:row>58</xdr:row>
      <xdr:rowOff>69762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86289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124639</xdr:rowOff>
    </xdr:from>
    <xdr:to>
      <xdr:col>6</xdr:col>
      <xdr:colOff>38100</xdr:colOff>
      <xdr:row>58</xdr:row>
      <xdr:rowOff>54789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45916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99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33103</xdr:rowOff>
    </xdr:from>
    <xdr:to>
      <xdr:col>24</xdr:col>
      <xdr:colOff>63500</xdr:colOff>
      <xdr:row>77</xdr:row>
      <xdr:rowOff>170500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4753"/>
          <a:ext cx="838200" cy="1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170500</xdr:rowOff>
    </xdr:from>
    <xdr:to>
      <xdr:col>19</xdr:col>
      <xdr:colOff>177800</xdr:colOff>
      <xdr:row>78</xdr:row>
      <xdr:rowOff>25141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2150"/>
          <a:ext cx="889000" cy="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99543</xdr:rowOff>
    </xdr:from>
    <xdr:to>
      <xdr:col>15</xdr:col>
      <xdr:colOff>50800</xdr:colOff>
      <xdr:row>78</xdr:row>
      <xdr:rowOff>25141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1193"/>
          <a:ext cx="889000" cy="9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99543</xdr:rowOff>
    </xdr:from>
    <xdr:to>
      <xdr:col>10</xdr:col>
      <xdr:colOff>114300</xdr:colOff>
      <xdr:row>78</xdr:row>
      <xdr:rowOff>100191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1193"/>
          <a:ext cx="889000" cy="1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153753</xdr:rowOff>
    </xdr:from>
    <xdr:to>
      <xdr:col>24</xdr:col>
      <xdr:colOff>114300</xdr:colOff>
      <xdr:row>77</xdr:row>
      <xdr:rowOff>83903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132180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119700</xdr:rowOff>
    </xdr:from>
    <xdr:to>
      <xdr:col>20</xdr:col>
      <xdr:colOff>38100</xdr:colOff>
      <xdr:row>78</xdr:row>
      <xdr:rowOff>49850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40977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145791</xdr:rowOff>
    </xdr:from>
    <xdr:to>
      <xdr:col>15</xdr:col>
      <xdr:colOff>101600</xdr:colOff>
      <xdr:row>78</xdr:row>
      <xdr:rowOff>75941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67068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48743</xdr:rowOff>
    </xdr:from>
    <xdr:to>
      <xdr:col>10</xdr:col>
      <xdr:colOff>165100</xdr:colOff>
      <xdr:row>77</xdr:row>
      <xdr:rowOff>150343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141470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49391</xdr:rowOff>
    </xdr:from>
    <xdr:to>
      <xdr:col>6</xdr:col>
      <xdr:colOff>38100</xdr:colOff>
      <xdr:row>78</xdr:row>
      <xdr:rowOff>150991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91818</xdr:rowOff>
    </xdr:from>
    <xdr:to>
      <xdr:col>24</xdr:col>
      <xdr:colOff>63500</xdr:colOff>
      <xdr:row>97</xdr:row>
      <xdr:rowOff>115195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22468"/>
          <a:ext cx="8382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63581</xdr:rowOff>
    </xdr:from>
    <xdr:to>
      <xdr:col>19</xdr:col>
      <xdr:colOff>177800</xdr:colOff>
      <xdr:row>97</xdr:row>
      <xdr:rowOff>91818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94231"/>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63581</xdr:rowOff>
    </xdr:from>
    <xdr:to>
      <xdr:col>15</xdr:col>
      <xdr:colOff>50800</xdr:colOff>
      <xdr:row>97</xdr:row>
      <xdr:rowOff>117970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4231"/>
          <a:ext cx="889000" cy="5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117970</xdr:rowOff>
    </xdr:from>
    <xdr:to>
      <xdr:col>10</xdr:col>
      <xdr:colOff>114300</xdr:colOff>
      <xdr:row>97</xdr:row>
      <xdr:rowOff>129578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8620"/>
          <a:ext cx="8890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129481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64395</xdr:rowOff>
    </xdr:from>
    <xdr:to>
      <xdr:col>24</xdr:col>
      <xdr:colOff>114300</xdr:colOff>
      <xdr:row>97</xdr:row>
      <xdr:rowOff>165995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150772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41018</xdr:rowOff>
    </xdr:from>
    <xdr:to>
      <xdr:col>20</xdr:col>
      <xdr:colOff>38100</xdr:colOff>
      <xdr:row>97</xdr:row>
      <xdr:rowOff>142618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12781</xdr:rowOff>
    </xdr:from>
    <xdr:to>
      <xdr:col>15</xdr:col>
      <xdr:colOff>101600</xdr:colOff>
      <xdr:row>97</xdr:row>
      <xdr:rowOff>114381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105508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67170</xdr:rowOff>
    </xdr:from>
    <xdr:to>
      <xdr:col>10</xdr:col>
      <xdr:colOff>165100</xdr:colOff>
      <xdr:row>97</xdr:row>
      <xdr:rowOff>168770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159897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78778</xdr:rowOff>
    </xdr:from>
    <xdr:to>
      <xdr:col>6</xdr:col>
      <xdr:colOff>38100</xdr:colOff>
      <xdr:row>98</xdr:row>
      <xdr:rowOff>8928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23495</xdr:rowOff>
    </xdr:from>
    <xdr:to>
      <xdr:col>55</xdr:col>
      <xdr:colOff>0</xdr:colOff>
      <xdr:row>39</xdr:row>
      <xdr:rowOff>23876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1004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23495</xdr:rowOff>
    </xdr:from>
    <xdr:to>
      <xdr:col>50</xdr:col>
      <xdr:colOff>114300</xdr:colOff>
      <xdr:row>39</xdr:row>
      <xdr:rowOff>23876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10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23876</xdr:rowOff>
    </xdr:from>
    <xdr:to>
      <xdr:col>45</xdr:col>
      <xdr:colOff>177800</xdr:colOff>
      <xdr:row>39</xdr:row>
      <xdr:rowOff>27686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1042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27686</xdr:rowOff>
    </xdr:from>
    <xdr:to>
      <xdr:col>41</xdr:col>
      <xdr:colOff>50800</xdr:colOff>
      <xdr:row>39</xdr:row>
      <xdr:rowOff>28829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1423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127398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144526</xdr:rowOff>
    </xdr:from>
    <xdr:to>
      <xdr:col>55</xdr:col>
      <xdr:colOff>50800</xdr:colOff>
      <xdr:row>39</xdr:row>
      <xdr:rowOff>74676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59453</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144145</xdr:rowOff>
    </xdr:from>
    <xdr:to>
      <xdr:col>50</xdr:col>
      <xdr:colOff>165100</xdr:colOff>
      <xdr:row>39</xdr:row>
      <xdr:rowOff>74295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65422</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5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144526</xdr:rowOff>
    </xdr:from>
    <xdr:to>
      <xdr:col>46</xdr:col>
      <xdr:colOff>38100</xdr:colOff>
      <xdr:row>39</xdr:row>
      <xdr:rowOff>74676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65803</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5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148336</xdr:rowOff>
    </xdr:from>
    <xdr:to>
      <xdr:col>41</xdr:col>
      <xdr:colOff>101600</xdr:colOff>
      <xdr:row>39</xdr:row>
      <xdr:rowOff>78486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69613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149479</xdr:rowOff>
    </xdr:from>
    <xdr:to>
      <xdr:col>36</xdr:col>
      <xdr:colOff>165100</xdr:colOff>
      <xdr:row>39</xdr:row>
      <xdr:rowOff>79629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70756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148844</xdr:rowOff>
    </xdr:from>
    <xdr:to>
      <xdr:col>55</xdr:col>
      <xdr:colOff>0</xdr:colOff>
      <xdr:row>56</xdr:row>
      <xdr:rowOff>44359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78594"/>
          <a:ext cx="838200" cy="6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44359</xdr:rowOff>
    </xdr:from>
    <xdr:to>
      <xdr:col>50</xdr:col>
      <xdr:colOff>114300</xdr:colOff>
      <xdr:row>56</xdr:row>
      <xdr:rowOff>141285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45559"/>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141285</xdr:rowOff>
    </xdr:from>
    <xdr:to>
      <xdr:col>45</xdr:col>
      <xdr:colOff>177800</xdr:colOff>
      <xdr:row>56</xdr:row>
      <xdr:rowOff>170752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42485"/>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57145</xdr:rowOff>
    </xdr:from>
    <xdr:to>
      <xdr:col>41</xdr:col>
      <xdr:colOff>50800</xdr:colOff>
      <xdr:row>56</xdr:row>
      <xdr:rowOff>170752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58345"/>
          <a:ext cx="889000" cy="1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31638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98044</xdr:rowOff>
    </xdr:from>
    <xdr:to>
      <xdr:col>55</xdr:col>
      <xdr:colOff>50800</xdr:colOff>
      <xdr:row>56</xdr:row>
      <xdr:rowOff>28194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120921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165009</xdr:rowOff>
    </xdr:from>
    <xdr:to>
      <xdr:col>50</xdr:col>
      <xdr:colOff>165100</xdr:colOff>
      <xdr:row>56</xdr:row>
      <xdr:rowOff>95159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111686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6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90485</xdr:rowOff>
    </xdr:from>
    <xdr:to>
      <xdr:col>46</xdr:col>
      <xdr:colOff>38100</xdr:colOff>
      <xdr:row>57</xdr:row>
      <xdr:rowOff>20635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11762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119952</xdr:rowOff>
    </xdr:from>
    <xdr:to>
      <xdr:col>41</xdr:col>
      <xdr:colOff>101600</xdr:colOff>
      <xdr:row>57</xdr:row>
      <xdr:rowOff>50102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41229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6345</xdr:rowOff>
    </xdr:from>
    <xdr:to>
      <xdr:col>36</xdr:col>
      <xdr:colOff>165100</xdr:colOff>
      <xdr:row>56</xdr:row>
      <xdr:rowOff>107945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99072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0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7727</xdr:rowOff>
    </xdr:from>
    <xdr:to>
      <xdr:col>55</xdr:col>
      <xdr:colOff>0</xdr:colOff>
      <xdr:row>79</xdr:row>
      <xdr:rowOff>20910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52277"/>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7727</xdr:rowOff>
    </xdr:from>
    <xdr:to>
      <xdr:col>50</xdr:col>
      <xdr:colOff>114300</xdr:colOff>
      <xdr:row>79</xdr:row>
      <xdr:rowOff>9437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52277"/>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9437</xdr:rowOff>
    </xdr:from>
    <xdr:to>
      <xdr:col>45</xdr:col>
      <xdr:colOff>177800</xdr:colOff>
      <xdr:row>79</xdr:row>
      <xdr:rowOff>14280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3987"/>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116998</xdr:rowOff>
    </xdr:from>
    <xdr:to>
      <xdr:col>41</xdr:col>
      <xdr:colOff>50800</xdr:colOff>
      <xdr:row>79</xdr:row>
      <xdr:rowOff>14280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90098"/>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159078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141560</xdr:rowOff>
    </xdr:from>
    <xdr:to>
      <xdr:col>55</xdr:col>
      <xdr:colOff>50800</xdr:colOff>
      <xdr:row>79</xdr:row>
      <xdr:rowOff>71710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128377</xdr:rowOff>
    </xdr:from>
    <xdr:to>
      <xdr:col>50</xdr:col>
      <xdr:colOff>165100</xdr:colOff>
      <xdr:row>79</xdr:row>
      <xdr:rowOff>58527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49654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130087</xdr:rowOff>
    </xdr:from>
    <xdr:to>
      <xdr:col>46</xdr:col>
      <xdr:colOff>38100</xdr:colOff>
      <xdr:row>79</xdr:row>
      <xdr:rowOff>60237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51364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134930</xdr:rowOff>
    </xdr:from>
    <xdr:to>
      <xdr:col>41</xdr:col>
      <xdr:colOff>101600</xdr:colOff>
      <xdr:row>79</xdr:row>
      <xdr:rowOff>65080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56207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66198</xdr:rowOff>
    </xdr:from>
    <xdr:to>
      <xdr:col>36</xdr:col>
      <xdr:colOff>165100</xdr:colOff>
      <xdr:row>78</xdr:row>
      <xdr:rowOff>167798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1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34302</xdr:rowOff>
    </xdr:from>
    <xdr:to>
      <xdr:col>55</xdr:col>
      <xdr:colOff>0</xdr:colOff>
      <xdr:row>97</xdr:row>
      <xdr:rowOff>68045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64952"/>
          <a:ext cx="8382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5857</xdr:rowOff>
    </xdr:from>
    <xdr:to>
      <xdr:col>50</xdr:col>
      <xdr:colOff>114300</xdr:colOff>
      <xdr:row>97</xdr:row>
      <xdr:rowOff>68045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36507"/>
          <a:ext cx="889000" cy="6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5857</xdr:rowOff>
    </xdr:from>
    <xdr:to>
      <xdr:col>45</xdr:col>
      <xdr:colOff>177800</xdr:colOff>
      <xdr:row>97</xdr:row>
      <xdr:rowOff>120059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36507"/>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16667</xdr:rowOff>
    </xdr:from>
    <xdr:to>
      <xdr:col>41</xdr:col>
      <xdr:colOff>50800</xdr:colOff>
      <xdr:row>97</xdr:row>
      <xdr:rowOff>120059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7317"/>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124829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154952</xdr:rowOff>
    </xdr:from>
    <xdr:to>
      <xdr:col>55</xdr:col>
      <xdr:colOff>50800</xdr:colOff>
      <xdr:row>97</xdr:row>
      <xdr:rowOff>85102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6379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6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17245</xdr:rowOff>
    </xdr:from>
    <xdr:to>
      <xdr:col>50</xdr:col>
      <xdr:colOff>165100</xdr:colOff>
      <xdr:row>97</xdr:row>
      <xdr:rowOff>118845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135372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2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126507</xdr:rowOff>
    </xdr:from>
    <xdr:to>
      <xdr:col>46</xdr:col>
      <xdr:colOff>38100</xdr:colOff>
      <xdr:row>97</xdr:row>
      <xdr:rowOff>56657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73184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6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69259</xdr:rowOff>
    </xdr:from>
    <xdr:to>
      <xdr:col>41</xdr:col>
      <xdr:colOff>101600</xdr:colOff>
      <xdr:row>97</xdr:row>
      <xdr:rowOff>170859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161986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137317</xdr:rowOff>
    </xdr:from>
    <xdr:to>
      <xdr:col>36</xdr:col>
      <xdr:colOff>165100</xdr:colOff>
      <xdr:row>97</xdr:row>
      <xdr:rowOff>67467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83994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7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12059</xdr:rowOff>
    </xdr:from>
    <xdr:to>
      <xdr:col>85</xdr:col>
      <xdr:colOff>127000</xdr:colOff>
      <xdr:row>38</xdr:row>
      <xdr:rowOff>21180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27159"/>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162140</xdr:rowOff>
    </xdr:from>
    <xdr:to>
      <xdr:col>81</xdr:col>
      <xdr:colOff>50800</xdr:colOff>
      <xdr:row>38</xdr:row>
      <xdr:rowOff>12059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5790"/>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162140</xdr:rowOff>
    </xdr:from>
    <xdr:to>
      <xdr:col>76</xdr:col>
      <xdr:colOff>114300</xdr:colOff>
      <xdr:row>38</xdr:row>
      <xdr:rowOff>40085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5790"/>
          <a:ext cx="889000" cy="4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33680</xdr:rowOff>
    </xdr:from>
    <xdr:to>
      <xdr:col>71</xdr:col>
      <xdr:colOff>177800</xdr:colOff>
      <xdr:row>38</xdr:row>
      <xdr:rowOff>40085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48780"/>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139672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141830</xdr:rowOff>
    </xdr:from>
    <xdr:to>
      <xdr:col>85</xdr:col>
      <xdr:colOff>177800</xdr:colOff>
      <xdr:row>38</xdr:row>
      <xdr:rowOff>71980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56757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132709</xdr:rowOff>
    </xdr:from>
    <xdr:to>
      <xdr:col>81</xdr:col>
      <xdr:colOff>101600</xdr:colOff>
      <xdr:row>38</xdr:row>
      <xdr:rowOff>62859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53986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111339</xdr:rowOff>
    </xdr:from>
    <xdr:to>
      <xdr:col>76</xdr:col>
      <xdr:colOff>165100</xdr:colOff>
      <xdr:row>38</xdr:row>
      <xdr:rowOff>41489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32617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160735</xdr:rowOff>
    </xdr:from>
    <xdr:to>
      <xdr:col>72</xdr:col>
      <xdr:colOff>38100</xdr:colOff>
      <xdr:row>38</xdr:row>
      <xdr:rowOff>90885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82012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154330</xdr:rowOff>
    </xdr:from>
    <xdr:to>
      <xdr:col>67</xdr:col>
      <xdr:colOff>101600</xdr:colOff>
      <xdr:row>38</xdr:row>
      <xdr:rowOff>84480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75607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49765</xdr:rowOff>
    </xdr:from>
    <xdr:to>
      <xdr:col>85</xdr:col>
      <xdr:colOff>127000</xdr:colOff>
      <xdr:row>58</xdr:row>
      <xdr:rowOff>74729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93865"/>
          <a:ext cx="8382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74729</xdr:rowOff>
    </xdr:from>
    <xdr:to>
      <xdr:col>81</xdr:col>
      <xdr:colOff>50800</xdr:colOff>
      <xdr:row>58</xdr:row>
      <xdr:rowOff>97481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18829"/>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97481</xdr:rowOff>
    </xdr:from>
    <xdr:to>
      <xdr:col>76</xdr:col>
      <xdr:colOff>114300</xdr:colOff>
      <xdr:row>58</xdr:row>
      <xdr:rowOff>105345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41581"/>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47271</xdr:rowOff>
    </xdr:from>
    <xdr:to>
      <xdr:col>71</xdr:col>
      <xdr:colOff>177800</xdr:colOff>
      <xdr:row>58</xdr:row>
      <xdr:rowOff>105345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91371"/>
          <a:ext cx="889000" cy="5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7090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170415</xdr:rowOff>
    </xdr:from>
    <xdr:to>
      <xdr:col>85</xdr:col>
      <xdr:colOff>177800</xdr:colOff>
      <xdr:row>58</xdr:row>
      <xdr:rowOff>100565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85342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23929</xdr:rowOff>
    </xdr:from>
    <xdr:to>
      <xdr:col>81</xdr:col>
      <xdr:colOff>101600</xdr:colOff>
      <xdr:row>58</xdr:row>
      <xdr:rowOff>125529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116656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46681</xdr:rowOff>
    </xdr:from>
    <xdr:to>
      <xdr:col>76</xdr:col>
      <xdr:colOff>165100</xdr:colOff>
      <xdr:row>58</xdr:row>
      <xdr:rowOff>148281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139408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8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54545</xdr:rowOff>
    </xdr:from>
    <xdr:to>
      <xdr:col>72</xdr:col>
      <xdr:colOff>38100</xdr:colOff>
      <xdr:row>58</xdr:row>
      <xdr:rowOff>156145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9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147272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9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167921</xdr:rowOff>
    </xdr:from>
    <xdr:to>
      <xdr:col>67</xdr:col>
      <xdr:colOff>101600</xdr:colOff>
      <xdr:row>58</xdr:row>
      <xdr:rowOff>98071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89198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76278</xdr:rowOff>
    </xdr:from>
    <xdr:to>
      <xdr:col>85</xdr:col>
      <xdr:colOff>127000</xdr:colOff>
      <xdr:row>78</xdr:row>
      <xdr:rowOff>80859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49378"/>
          <a:ext cx="8382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76278</xdr:rowOff>
    </xdr:from>
    <xdr:to>
      <xdr:col>81</xdr:col>
      <xdr:colOff>50800</xdr:colOff>
      <xdr:row>78</xdr:row>
      <xdr:rowOff>80859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49378"/>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49357</xdr:rowOff>
    </xdr:from>
    <xdr:to>
      <xdr:col>76</xdr:col>
      <xdr:colOff>114300</xdr:colOff>
      <xdr:row>78</xdr:row>
      <xdr:rowOff>80859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079557"/>
          <a:ext cx="889000" cy="37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49357</xdr:rowOff>
    </xdr:from>
    <xdr:to>
      <xdr:col>71</xdr:col>
      <xdr:colOff>177800</xdr:colOff>
      <xdr:row>77</xdr:row>
      <xdr:rowOff>124840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079557"/>
          <a:ext cx="889000" cy="24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30059</xdr:rowOff>
    </xdr:from>
    <xdr:to>
      <xdr:col>85</xdr:col>
      <xdr:colOff>177800</xdr:colOff>
      <xdr:row>78</xdr:row>
      <xdr:rowOff>131659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25478</xdr:rowOff>
    </xdr:from>
    <xdr:to>
      <xdr:col>81</xdr:col>
      <xdr:colOff>101600</xdr:colOff>
      <xdr:row>78</xdr:row>
      <xdr:rowOff>127078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118205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30059</xdr:rowOff>
    </xdr:from>
    <xdr:to>
      <xdr:col>76</xdr:col>
      <xdr:colOff>165100</xdr:colOff>
      <xdr:row>78</xdr:row>
      <xdr:rowOff>131659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122786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170007</xdr:rowOff>
    </xdr:from>
    <xdr:to>
      <xdr:col>72</xdr:col>
      <xdr:colOff>38100</xdr:colOff>
      <xdr:row>76</xdr:row>
      <xdr:rowOff>100157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116684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80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74040</xdr:rowOff>
    </xdr:from>
    <xdr:to>
      <xdr:col>67</xdr:col>
      <xdr:colOff>101600</xdr:colOff>
      <xdr:row>78</xdr:row>
      <xdr:rowOff>4190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20717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92746</xdr:rowOff>
    </xdr:from>
    <xdr:to>
      <xdr:col>85</xdr:col>
      <xdr:colOff>127000</xdr:colOff>
      <xdr:row>95</xdr:row>
      <xdr:rowOff>123396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80496"/>
          <a:ext cx="8382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120543</xdr:rowOff>
    </xdr:from>
    <xdr:to>
      <xdr:col>81</xdr:col>
      <xdr:colOff>50800</xdr:colOff>
      <xdr:row>95</xdr:row>
      <xdr:rowOff>123396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08293"/>
          <a:ext cx="8890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120543</xdr:rowOff>
    </xdr:from>
    <xdr:to>
      <xdr:col>76</xdr:col>
      <xdr:colOff>114300</xdr:colOff>
      <xdr:row>95</xdr:row>
      <xdr:rowOff>154913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08293"/>
          <a:ext cx="8890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154913</xdr:rowOff>
    </xdr:from>
    <xdr:to>
      <xdr:col>71</xdr:col>
      <xdr:colOff>177800</xdr:colOff>
      <xdr:row>96</xdr:row>
      <xdr:rowOff>11627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42663"/>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25109</xdr:rowOff>
    </xdr:from>
    <xdr:to>
      <xdr:col>67</xdr:col>
      <xdr:colOff>101600</xdr:colOff>
      <xdr:row>94</xdr:row>
      <xdr:rowOff>126709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143236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591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41946</xdr:rowOff>
    </xdr:from>
    <xdr:to>
      <xdr:col>85</xdr:col>
      <xdr:colOff>177800</xdr:colOff>
      <xdr:row>95</xdr:row>
      <xdr:rowOff>143546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20373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72596</xdr:rowOff>
    </xdr:from>
    <xdr:to>
      <xdr:col>81</xdr:col>
      <xdr:colOff>101600</xdr:colOff>
      <xdr:row>96</xdr:row>
      <xdr:rowOff>2746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165323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69743</xdr:rowOff>
    </xdr:from>
    <xdr:to>
      <xdr:col>76</xdr:col>
      <xdr:colOff>165100</xdr:colOff>
      <xdr:row>95</xdr:row>
      <xdr:rowOff>171343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162470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104113</xdr:rowOff>
    </xdr:from>
    <xdr:to>
      <xdr:col>72</xdr:col>
      <xdr:colOff>38100</xdr:colOff>
      <xdr:row>96</xdr:row>
      <xdr:rowOff>34263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25390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132277</xdr:rowOff>
    </xdr:from>
    <xdr:to>
      <xdr:col>67</xdr:col>
      <xdr:colOff>101600</xdr:colOff>
      <xdr:row>96</xdr:row>
      <xdr:rowOff>62427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農林水産業費及び土木費のみ類似団体平均を上回っており、他の費目については類似団体平均を下回っていることから、全体として本村は住民１人当たりのコストが低く、効率的な行政運営ができていると分析できる。</a:t>
          </a:r>
        </a:p>
        <a:p>
          <a:r>
            <a:rPr kumimoji="1" lang="ja-JP" altLang="en-US" sz="1300">
              <a:latin typeface="ＭＳ Ｐゴシック" panose="020B0600070205080204" pitchFamily="50" charset="-128"/>
              <a:ea typeface="ＭＳ Ｐゴシック" panose="020B0600070205080204" pitchFamily="50" charset="-128"/>
            </a:rPr>
            <a:t>　総務費が類似団体平均を上回ったのは、ふるさと納税寄附金に係る経費を総務費に計上しており、返礼品に係る需用費・役務費や寄付受入に係る手数料の規模が大きいためである。また、農林水産業費が類似団体平均を上回っているのは林道整備に係る事業費が増加したため、土木費が上回ったのは、近年、交付税措置率の高い有利な起債を活用し、道路・排水路等のインフラ施設の維持補修工事を積極的に行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長野県豊丘村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堅調なふるさと納税寄附金収入や、国・県補助事業、交付税措置率の高い有利な起債の活用により積極的に特定財源の確保を図ることで、実質収支比率は標準財政規模比で約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％の黒字を確保している。</a:t>
          </a:r>
        </a:p>
        <a:p>
          <a:r>
            <a:rPr kumimoji="1" lang="ja-JP" altLang="en-US" sz="1400">
              <a:latin typeface="ＭＳ ゴシック" pitchFamily="49" charset="-128"/>
              <a:ea typeface="ＭＳ ゴシック" pitchFamily="49" charset="-128"/>
            </a:rPr>
            <a:t>　財政調整基金については、一般的に「標準財政規模の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％」が適正規模とされているが、災害等の不測の事態を想定する中で、標準財政規模の</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％程度の額を保有している。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長野県豊丘村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一般会計については、国・県補助金及び交付税措置率の高い有利な起債を活用することで一般財源の負担軽減を図っているほか、ふるさと納税寄附金による収入も大きく、標準財政規模比で</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％の黒字となっている。</a:t>
          </a:r>
        </a:p>
        <a:p>
          <a:r>
            <a:rPr kumimoji="1" lang="ja-JP" altLang="en-US" sz="1400">
              <a:latin typeface="ＭＳ ゴシック" pitchFamily="49" charset="-128"/>
              <a:ea typeface="ＭＳ ゴシック" pitchFamily="49" charset="-128"/>
            </a:rPr>
            <a:t>　特別会計・企業会計についても全会計で黒字となっている。しかし、水道事業会計では、今後約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間をかけて実施する老朽化した管路の更新について、近年の資材価格高騰等による事業費の増大が見込まれ、加えて令和８年度からは新たな配水池の建設を予定しており、厳しい財政負担が見込まれる。水道料金の改定による財政基盤強化に加え、一般会計からの繰出により経営の安定化を図る必要がある。また、下水道事業会計でも、処理場の老朽化による長寿命化改修に今後大きな支出が見込まれることから、使用料水準の見直し等による経営基盤の強化が必要になっている。その他の特別会計においても、独立採算の原則に立ち返った保険料水準の適正化、生活習慣病予防・介護予防事業の強化により、長期的な見地から医療・介護給付費の抑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7165380</v>
      </c>
      <c r="BO4" s="436"/>
      <c r="BP4" s="436"/>
      <c r="BQ4" s="436"/>
      <c r="BR4" s="436"/>
      <c r="BS4" s="436"/>
      <c r="BT4" s="436"/>
      <c r="BU4" s="437"/>
      <c r="BV4" s="435">
        <v>6026175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24</v>
      </c>
      <c r="CU4" s="576"/>
      <c r="CV4" s="576"/>
      <c r="CW4" s="576"/>
      <c r="CX4" s="576"/>
      <c r="CY4" s="576"/>
      <c r="CZ4" s="576"/>
      <c r="DA4" s="577"/>
      <c r="DB4" s="575">
        <v>19.600000000000001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6280060</v>
      </c>
      <c r="BO5" s="407"/>
      <c r="BP5" s="407"/>
      <c r="BQ5" s="407"/>
      <c r="BR5" s="407"/>
      <c r="BS5" s="407"/>
      <c r="BT5" s="407"/>
      <c r="BU5" s="408"/>
      <c r="BV5" s="406">
        <v>5313293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76.8</v>
      </c>
      <c r="CU5" s="404"/>
      <c r="CV5" s="404"/>
      <c r="CW5" s="404"/>
      <c r="CX5" s="404"/>
      <c r="CY5" s="404"/>
      <c r="CZ5" s="404"/>
      <c r="DA5" s="405"/>
      <c r="DB5" s="403">
        <v>75.900000000000006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885320</v>
      </c>
      <c r="BO6" s="407"/>
      <c r="BP6" s="407"/>
      <c r="BQ6" s="407"/>
      <c r="BR6" s="407"/>
      <c r="BS6" s="407"/>
      <c r="BT6" s="407"/>
      <c r="BU6" s="408"/>
      <c r="BV6" s="406">
        <v>712882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77</v>
      </c>
      <c r="CU6" s="550"/>
      <c r="CV6" s="550"/>
      <c r="CW6" s="550"/>
      <c r="CX6" s="550"/>
      <c r="CY6" s="550"/>
      <c r="CZ6" s="550"/>
      <c r="DA6" s="551"/>
      <c r="DB6" s="549">
        <v>76.2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152044</v>
      </c>
      <c r="BO7" s="407"/>
      <c r="BP7" s="407"/>
      <c r="BQ7" s="407"/>
      <c r="BR7" s="407"/>
      <c r="BS7" s="407"/>
      <c r="BT7" s="407"/>
      <c r="BU7" s="408"/>
      <c r="BV7" s="406">
        <v>133357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3056338</v>
      </c>
      <c r="CU7" s="407"/>
      <c r="CV7" s="407"/>
      <c r="CW7" s="407"/>
      <c r="CX7" s="407"/>
      <c r="CY7" s="407"/>
      <c r="CZ7" s="407"/>
      <c r="DA7" s="408"/>
      <c r="DB7" s="406">
        <v>2958549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733276</v>
      </c>
      <c r="BO8" s="407"/>
      <c r="BP8" s="407"/>
      <c r="BQ8" s="407"/>
      <c r="BR8" s="407"/>
      <c r="BS8" s="407"/>
      <c r="BT8" s="407"/>
      <c r="BU8" s="408"/>
      <c r="BV8" s="406">
        <v>579525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0.28999999999999998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6426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153751</v>
      </c>
      <c r="BO9" s="407"/>
      <c r="BP9" s="407"/>
      <c r="BQ9" s="407"/>
      <c r="BR9" s="407"/>
      <c r="BS9" s="407"/>
      <c r="BT9" s="407"/>
      <c r="BU9" s="408"/>
      <c r="BV9" s="406">
        <v>64921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8.6999999999999993</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6592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5148</v>
      </c>
      <c r="BO10" s="407"/>
      <c r="BP10" s="407"/>
      <c r="BQ10" s="407"/>
      <c r="BR10" s="407"/>
      <c r="BS10" s="407"/>
      <c r="BT10" s="407"/>
      <c r="BU10" s="408"/>
      <c r="BV10" s="406">
        <v>3848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6501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6349</v>
      </c>
      <c r="S13" s="494"/>
      <c r="T13" s="494"/>
      <c r="U13" s="494"/>
      <c r="V13" s="495"/>
      <c r="W13" s="496" t="s">
        <v>131</v>
      </c>
      <c r="X13" s="392"/>
      <c r="Y13" s="392"/>
      <c r="Z13" s="392"/>
      <c r="AA13" s="392"/>
      <c r="AB13" s="393"/>
      <c r="AC13" s="359">
        <v>692</v>
      </c>
      <c r="AD13" s="360"/>
      <c r="AE13" s="360"/>
      <c r="AF13" s="360"/>
      <c r="AG13" s="361"/>
      <c r="AH13" s="359">
        <v>809</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158899</v>
      </c>
      <c r="BO13" s="407"/>
      <c r="BP13" s="407"/>
      <c r="BQ13" s="407"/>
      <c r="BR13" s="407"/>
      <c r="BS13" s="407"/>
      <c r="BT13" s="407"/>
      <c r="BU13" s="408"/>
      <c r="BV13" s="406">
        <v>68769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v>
      </c>
      <c r="CU13" s="404"/>
      <c r="CV13" s="404"/>
      <c r="CW13" s="404"/>
      <c r="CX13" s="404"/>
      <c r="CY13" s="404"/>
      <c r="CZ13" s="404"/>
      <c r="DA13" s="405"/>
      <c r="DB13" s="403">
        <v>11.8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6570</v>
      </c>
      <c r="S14" s="494"/>
      <c r="T14" s="494"/>
      <c r="U14" s="494"/>
      <c r="V14" s="495"/>
      <c r="W14" s="497"/>
      <c r="X14" s="395"/>
      <c r="Y14" s="395"/>
      <c r="Z14" s="395"/>
      <c r="AA14" s="395"/>
      <c r="AB14" s="396"/>
      <c r="AC14" s="486">
        <v>18.600000000000001</v>
      </c>
      <c r="AD14" s="487"/>
      <c r="AE14" s="487"/>
      <c r="AF14" s="487"/>
      <c r="AG14" s="488"/>
      <c r="AH14" s="486">
        <v>21.6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6416</v>
      </c>
      <c r="S15" s="494"/>
      <c r="T15" s="494"/>
      <c r="U15" s="494"/>
      <c r="V15" s="495"/>
      <c r="W15" s="496" t="s">
        <v>137</v>
      </c>
      <c r="X15" s="392"/>
      <c r="Y15" s="392"/>
      <c r="Z15" s="392"/>
      <c r="AA15" s="392"/>
      <c r="AB15" s="393"/>
      <c r="AC15" s="359">
        <v>1210</v>
      </c>
      <c r="AD15" s="360"/>
      <c r="AE15" s="360"/>
      <c r="AF15" s="360"/>
      <c r="AG15" s="361"/>
      <c r="AH15" s="359">
        <v>1208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868149</v>
      </c>
      <c r="BO15" s="436"/>
      <c r="BP15" s="436"/>
      <c r="BQ15" s="436"/>
      <c r="BR15" s="436"/>
      <c r="BS15" s="436"/>
      <c r="BT15" s="436"/>
      <c r="BU15" s="437"/>
      <c r="BV15" s="435">
        <v>807710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32.5</v>
      </c>
      <c r="AD16" s="487"/>
      <c r="AE16" s="487"/>
      <c r="AF16" s="487"/>
      <c r="AG16" s="488"/>
      <c r="AH16" s="486">
        <v>32.200000000000003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2832161</v>
      </c>
      <c r="BO16" s="407"/>
      <c r="BP16" s="407"/>
      <c r="BQ16" s="407"/>
      <c r="BR16" s="407"/>
      <c r="BS16" s="407"/>
      <c r="BT16" s="407"/>
      <c r="BU16" s="408"/>
      <c r="BV16" s="406">
        <v>2755226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1823</v>
      </c>
      <c r="AD17" s="360"/>
      <c r="AE17" s="360"/>
      <c r="AF17" s="360"/>
      <c r="AG17" s="361"/>
      <c r="AH17" s="359">
        <v>1732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1077883</v>
      </c>
      <c r="BO17" s="407"/>
      <c r="BP17" s="407"/>
      <c r="BQ17" s="407"/>
      <c r="BR17" s="407"/>
      <c r="BS17" s="407"/>
      <c r="BT17" s="407"/>
      <c r="BU17" s="408"/>
      <c r="BV17" s="406">
        <v>996866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76.790000000000006</v>
      </c>
      <c r="M18" s="459"/>
      <c r="N18" s="459"/>
      <c r="O18" s="459"/>
      <c r="P18" s="459"/>
      <c r="Q18" s="459"/>
      <c r="R18" s="460"/>
      <c r="S18" s="460"/>
      <c r="T18" s="460"/>
      <c r="U18" s="460"/>
      <c r="V18" s="461"/>
      <c r="W18" s="477"/>
      <c r="X18" s="478"/>
      <c r="Y18" s="478"/>
      <c r="Z18" s="478"/>
      <c r="AA18" s="478"/>
      <c r="AB18" s="502"/>
      <c r="AC18" s="376">
        <v>48.9</v>
      </c>
      <c r="AD18" s="377"/>
      <c r="AE18" s="377"/>
      <c r="AF18" s="377"/>
      <c r="AG18" s="462"/>
      <c r="AH18" s="376">
        <v>46.2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2359949</v>
      </c>
      <c r="BO18" s="407"/>
      <c r="BP18" s="407"/>
      <c r="BQ18" s="407"/>
      <c r="BR18" s="407"/>
      <c r="BS18" s="407"/>
      <c r="BT18" s="407"/>
      <c r="BU18" s="408"/>
      <c r="BV18" s="406">
        <v>2282194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5842507</v>
      </c>
      <c r="BO19" s="407"/>
      <c r="BP19" s="407"/>
      <c r="BQ19" s="407"/>
      <c r="BR19" s="407"/>
      <c r="BS19" s="407"/>
      <c r="BT19" s="407"/>
      <c r="BU19" s="408"/>
      <c r="BV19" s="406">
        <v>4926444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2122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3473891</v>
      </c>
      <c r="BO22" s="436"/>
      <c r="BP22" s="436"/>
      <c r="BQ22" s="436"/>
      <c r="BR22" s="436"/>
      <c r="BS22" s="436"/>
      <c r="BT22" s="436"/>
      <c r="BU22" s="437"/>
      <c r="BV22" s="435">
        <v>3528899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3041354</v>
      </c>
      <c r="BO23" s="407"/>
      <c r="BP23" s="407"/>
      <c r="BQ23" s="407"/>
      <c r="BR23" s="407"/>
      <c r="BS23" s="407"/>
      <c r="BT23" s="407"/>
      <c r="BU23" s="408"/>
      <c r="BV23" s="406">
        <v>3103817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6440</v>
      </c>
      <c r="R24" s="360"/>
      <c r="S24" s="360"/>
      <c r="T24" s="360"/>
      <c r="U24" s="360"/>
      <c r="V24" s="361"/>
      <c r="W24" s="449"/>
      <c r="X24" s="386"/>
      <c r="Y24" s="387"/>
      <c r="Z24" s="362" t="s">
        <v>162</v>
      </c>
      <c r="AA24" s="363"/>
      <c r="AB24" s="363"/>
      <c r="AC24" s="363"/>
      <c r="AD24" s="363"/>
      <c r="AE24" s="363"/>
      <c r="AF24" s="363"/>
      <c r="AG24" s="364"/>
      <c r="AH24" s="359">
        <v>67</v>
      </c>
      <c r="AI24" s="360"/>
      <c r="AJ24" s="360"/>
      <c r="AK24" s="360"/>
      <c r="AL24" s="361"/>
      <c r="AM24" s="359">
        <v>208169</v>
      </c>
      <c r="AN24" s="360"/>
      <c r="AO24" s="360"/>
      <c r="AP24" s="360"/>
      <c r="AQ24" s="360"/>
      <c r="AR24" s="361"/>
      <c r="AS24" s="359">
        <v>3107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2261924</v>
      </c>
      <c r="BO24" s="407"/>
      <c r="BP24" s="407"/>
      <c r="BQ24" s="407"/>
      <c r="BR24" s="407"/>
      <c r="BS24" s="407"/>
      <c r="BT24" s="407"/>
      <c r="BU24" s="408"/>
      <c r="BV24" s="406">
        <v>2175126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5480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15994</v>
      </c>
      <c r="BO25" s="436"/>
      <c r="BP25" s="436"/>
      <c r="BQ25" s="436"/>
      <c r="BR25" s="436"/>
      <c r="BS25" s="436"/>
      <c r="BT25" s="436"/>
      <c r="BU25" s="437"/>
      <c r="BV25" s="435">
        <v>40000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4840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2650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101436</v>
      </c>
      <c r="BO27" s="441"/>
      <c r="BP27" s="441"/>
      <c r="BQ27" s="441"/>
      <c r="BR27" s="441"/>
      <c r="BS27" s="441"/>
      <c r="BT27" s="441"/>
      <c r="BU27" s="442"/>
      <c r="BV27" s="440">
        <v>101396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1940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1521444</v>
      </c>
      <c r="BO28" s="436"/>
      <c r="BP28" s="436"/>
      <c r="BQ28" s="436"/>
      <c r="BR28" s="436"/>
      <c r="BS28" s="436"/>
      <c r="BT28" s="436"/>
      <c r="BU28" s="437"/>
      <c r="BV28" s="435">
        <v>1516296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10</v>
      </c>
      <c r="M29" s="360"/>
      <c r="N29" s="360"/>
      <c r="O29" s="360"/>
      <c r="P29" s="361"/>
      <c r="Q29" s="359">
        <v>1714</v>
      </c>
      <c r="R29" s="360"/>
      <c r="S29" s="360"/>
      <c r="T29" s="360"/>
      <c r="U29" s="360"/>
      <c r="V29" s="361"/>
      <c r="W29" s="450"/>
      <c r="X29" s="451"/>
      <c r="Y29" s="452"/>
      <c r="Z29" s="362" t="s">
        <v>178</v>
      </c>
      <c r="AA29" s="363"/>
      <c r="AB29" s="363"/>
      <c r="AC29" s="363"/>
      <c r="AD29" s="363"/>
      <c r="AE29" s="363"/>
      <c r="AF29" s="363"/>
      <c r="AG29" s="364"/>
      <c r="AH29" s="359">
        <v>67</v>
      </c>
      <c r="AI29" s="360"/>
      <c r="AJ29" s="360"/>
      <c r="AK29" s="360"/>
      <c r="AL29" s="361"/>
      <c r="AM29" s="359">
        <v>208169</v>
      </c>
      <c r="AN29" s="360"/>
      <c r="AO29" s="360"/>
      <c r="AP29" s="360"/>
      <c r="AQ29" s="360"/>
      <c r="AR29" s="361"/>
      <c r="AS29" s="359">
        <v>3107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812562</v>
      </c>
      <c r="BO29" s="407"/>
      <c r="BP29" s="407"/>
      <c r="BQ29" s="407"/>
      <c r="BR29" s="407"/>
      <c r="BS29" s="407"/>
      <c r="BT29" s="407"/>
      <c r="BU29" s="408"/>
      <c r="BV29" s="406">
        <v>810746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92.9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2248890</v>
      </c>
      <c r="BO30" s="441"/>
      <c r="BP30" s="441"/>
      <c r="BQ30" s="441"/>
      <c r="BR30" s="441"/>
      <c r="BS30" s="441"/>
      <c r="BT30" s="441"/>
      <c r="BU30" s="442"/>
      <c r="BV30" s="440">
        <v>1499217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南信州広域連合（一般会計）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㈱豊かな丘</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南信州広域連合（南信州広域振興基金特別会計）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南信州広域連合（飯田広域消防特別会計）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南信州広域連合（稲葉クリーンセンター特別会計）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長野県市町村総合事務組合（一般会計）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長野県市町村総合事務組合（非常勤職員公務災害補償特別会計）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下伊那郡町村総合事務組合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下伊那自治センター組合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下伊那郡土木技術センター組合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南信地域町村交通災害共済事務組合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J9kDhOpYu4DEse/95RCfw0VGnba56YK57BK9dGyc0vQKQfU8E/CmFS4ewhA64VEEPF3bAXynB9RWPNUjsBwGA==" saltValue="bmlCpH3vCc4593BNOnG0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32.450000000000003</v>
      </c>
      <c r="G34" s="33">
        <v>36.01</v>
      </c>
      <c r="H34" s="33">
        <v>17.71</v>
      </c>
      <c r="I34" s="33">
        <v>19.579999999999998</v>
      </c>
      <c r="J34" s="34">
        <v>23.99</v>
      </c>
      <c r="K34" s="22"/>
      <c r="L34" s="22"/>
      <c r="M34" s="22"/>
      <c r="N34" s="22"/>
      <c r="O34" s="22"/>
      <c r="P34" s="22"/>
    </row>
    <row r="35" spans="1:16" ht="39" customHeight="1" x14ac:dyDescent="0.15">
      <c r="A35" s="22"/>
      <c r="B35" s="35"/>
      <c r="C35" s="1132" t="s">
        <v>532</v>
      </c>
      <c r="D35" s="1132"/>
      <c r="E35" s="1133"/>
      <c r="F35" s="36">
        <v>7.83</v>
      </c>
      <c r="G35" s="37">
        <v>3.76</v>
      </c>
      <c r="H35" s="37">
        <v>8.2200000000000006</v>
      </c>
      <c r="I35" s="37">
        <v>8.5399999999999991</v>
      </c>
      <c r="J35" s="38">
        <v>9.4700000000000006</v>
      </c>
      <c r="K35" s="22"/>
      <c r="L35" s="22"/>
      <c r="M35" s="22"/>
      <c r="N35" s="22"/>
      <c r="O35" s="22"/>
      <c r="P35" s="22"/>
    </row>
    <row r="36" spans="1:16" ht="39" customHeight="1" x14ac:dyDescent="0.15">
      <c r="A36" s="22"/>
      <c r="B36" s="35"/>
      <c r="C36" s="1132" t="s">
        <v>533</v>
      </c>
      <c r="D36" s="1132"/>
      <c r="E36" s="1133"/>
      <c r="F36" s="36">
        <v>4.91</v>
      </c>
      <c r="G36" s="37">
        <v>4.7300000000000004</v>
      </c>
      <c r="H36" s="37">
        <v>5.6</v>
      </c>
      <c r="I36" s="37">
        <v>6.28</v>
      </c>
      <c r="J36" s="38">
        <v>6.42</v>
      </c>
      <c r="K36" s="22"/>
      <c r="L36" s="22"/>
      <c r="M36" s="22"/>
      <c r="N36" s="22"/>
      <c r="O36" s="22"/>
      <c r="P36" s="22"/>
    </row>
    <row r="37" spans="1:16" ht="39" customHeight="1" x14ac:dyDescent="0.15">
      <c r="A37" s="22"/>
      <c r="B37" s="35"/>
      <c r="C37" s="1132" t="s">
        <v>534</v>
      </c>
      <c r="D37" s="1132"/>
      <c r="E37" s="1133"/>
      <c r="F37" s="36">
        <v>2.1800000000000002</v>
      </c>
      <c r="G37" s="37">
        <v>2.13</v>
      </c>
      <c r="H37" s="37">
        <v>2.33</v>
      </c>
      <c r="I37" s="37">
        <v>3.7</v>
      </c>
      <c r="J37" s="38">
        <v>3.43</v>
      </c>
      <c r="K37" s="22"/>
      <c r="L37" s="22"/>
      <c r="M37" s="22"/>
      <c r="N37" s="22"/>
      <c r="O37" s="22"/>
      <c r="P37" s="22"/>
    </row>
    <row r="38" spans="1:16" ht="39" customHeight="1" x14ac:dyDescent="0.15">
      <c r="A38" s="22"/>
      <c r="B38" s="35"/>
      <c r="C38" s="1132" t="s">
        <v>535</v>
      </c>
      <c r="D38" s="1132"/>
      <c r="E38" s="1133"/>
      <c r="F38" s="36">
        <v>4.57</v>
      </c>
      <c r="G38" s="37">
        <v>4.09</v>
      </c>
      <c r="H38" s="37">
        <v>3.87</v>
      </c>
      <c r="I38" s="37">
        <v>3.43</v>
      </c>
      <c r="J38" s="38">
        <v>3.11</v>
      </c>
      <c r="K38" s="22"/>
      <c r="L38" s="22"/>
      <c r="M38" s="22"/>
      <c r="N38" s="22"/>
      <c r="O38" s="22"/>
      <c r="P38" s="22"/>
    </row>
    <row r="39" spans="1:16" ht="39" customHeight="1" x14ac:dyDescent="0.15">
      <c r="A39" s="22"/>
      <c r="B39" s="35"/>
      <c r="C39" s="1132" t="s">
        <v>536</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382QPkYXniqnN3Ub20Iz0fRxewHf/bl/I3Vgo8Yw4SPFPGTnlQBmb/nXDYYAstC+2sH7021DP/TyDr3Uv4ayQ==" saltValue="4iXz7q9on6+nDhVJIUm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419</v>
      </c>
      <c r="L45" s="58">
        <v>450</v>
      </c>
      <c r="M45" s="58">
        <v>484</v>
      </c>
      <c r="N45" s="58">
        <v>479</v>
      </c>
      <c r="O45" s="59">
        <v>508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207</v>
      </c>
      <c r="L48" s="62">
        <v>205</v>
      </c>
      <c r="M48" s="62">
        <v>187</v>
      </c>
      <c r="N48" s="62">
        <v>172</v>
      </c>
      <c r="O48" s="63">
        <v>127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13</v>
      </c>
      <c r="M49" s="62">
        <v>14</v>
      </c>
      <c r="N49" s="62">
        <v>13</v>
      </c>
      <c r="O49" s="63">
        <v>12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398</v>
      </c>
      <c r="L52" s="62">
        <v>389</v>
      </c>
      <c r="M52" s="62">
        <v>362</v>
      </c>
      <c r="N52" s="62">
        <v>350</v>
      </c>
      <c r="O52" s="63">
        <v>338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239</v>
      </c>
      <c r="L53" s="67">
        <v>279</v>
      </c>
      <c r="M53" s="67">
        <v>323</v>
      </c>
      <c r="N53" s="67">
        <v>314</v>
      </c>
      <c r="O53" s="68">
        <v>309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ACZDGWpVxLoMXSFWsD16aCpRQAz88M9+azCepLGflkiiQrudXcqKrDgwKgngn2+3glNkau4RBdFX0hiAcmoIg==" saltValue="h2WHlG/7582969Vpsq2s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1200" verticalDpi="12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50" sqref="M50:M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3634</v>
      </c>
      <c r="J41" s="331">
        <v>3703</v>
      </c>
      <c r="K41" s="331">
        <v>3683</v>
      </c>
      <c r="L41" s="331">
        <v>3529</v>
      </c>
      <c r="M41" s="332">
        <v>3474</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1150</v>
      </c>
      <c r="J43" s="334">
        <v>1015</v>
      </c>
      <c r="K43" s="334">
        <v>1076</v>
      </c>
      <c r="L43" s="334">
        <v>1098</v>
      </c>
      <c r="M43" s="335">
        <v>1090</v>
      </c>
    </row>
    <row r="44" spans="2:13" ht="27.75" customHeight="1" x14ac:dyDescent="0.15">
      <c r="B44" s="1171"/>
      <c r="C44" s="1172"/>
      <c r="D44" s="104"/>
      <c r="E44" s="1175" t="s">
        <v>34</v>
      </c>
      <c r="F44" s="1175"/>
      <c r="G44" s="1175"/>
      <c r="H44" s="1176"/>
      <c r="I44" s="333">
        <v>131</v>
      </c>
      <c r="J44" s="334">
        <v>118</v>
      </c>
      <c r="K44" s="334">
        <v>106</v>
      </c>
      <c r="L44" s="334">
        <v>93</v>
      </c>
      <c r="M44" s="335">
        <v>80</v>
      </c>
    </row>
    <row r="45" spans="2:13" ht="27.75" customHeight="1" x14ac:dyDescent="0.15">
      <c r="B45" s="1171"/>
      <c r="C45" s="1172"/>
      <c r="D45" s="104"/>
      <c r="E45" s="1175" t="s">
        <v>35</v>
      </c>
      <c r="F45" s="1175"/>
      <c r="G45" s="1175"/>
      <c r="H45" s="1176"/>
      <c r="I45" s="333">
        <v>683</v>
      </c>
      <c r="J45" s="334">
        <v>670</v>
      </c>
      <c r="K45" s="334">
        <v>663</v>
      </c>
      <c r="L45" s="334">
        <v>650</v>
      </c>
      <c r="M45" s="335">
        <v>655</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2258</v>
      </c>
      <c r="J50" s="334">
        <v>2766</v>
      </c>
      <c r="K50" s="334">
        <v>3672</v>
      </c>
      <c r="L50" s="334">
        <v>3928</v>
      </c>
      <c r="M50" s="335">
        <v>4684</v>
      </c>
    </row>
    <row r="51" spans="2:13" ht="27.75" customHeight="1" x14ac:dyDescent="0.15">
      <c r="B51" s="1171"/>
      <c r="C51" s="1172"/>
      <c r="D51" s="104"/>
      <c r="E51" s="1175" t="s">
        <v>42</v>
      </c>
      <c r="F51" s="1175"/>
      <c r="G51" s="1175"/>
      <c r="H51" s="1176"/>
      <c r="I51" s="333">
        <v>6</v>
      </c>
      <c r="J51" s="334">
        <v>5</v>
      </c>
      <c r="K51" s="334">
        <v>4</v>
      </c>
      <c r="L51" s="334">
        <v>3</v>
      </c>
      <c r="M51" s="335">
        <v>2</v>
      </c>
    </row>
    <row r="52" spans="2:13" ht="27.75" customHeight="1" x14ac:dyDescent="0.15">
      <c r="B52" s="1173"/>
      <c r="C52" s="1174"/>
      <c r="D52" s="104"/>
      <c r="E52" s="1175" t="s">
        <v>43</v>
      </c>
      <c r="F52" s="1175"/>
      <c r="G52" s="1175"/>
      <c r="H52" s="1176"/>
      <c r="I52" s="333">
        <v>3461</v>
      </c>
      <c r="J52" s="334">
        <v>3394</v>
      </c>
      <c r="K52" s="334">
        <v>3273</v>
      </c>
      <c r="L52" s="334">
        <v>3262</v>
      </c>
      <c r="M52" s="335">
        <v>3257</v>
      </c>
    </row>
    <row r="53" spans="2:13" ht="27.75" customHeight="1" thickBot="1" x14ac:dyDescent="0.2">
      <c r="B53" s="1177" t="s">
        <v>19</v>
      </c>
      <c r="C53" s="1178"/>
      <c r="D53" s="108"/>
      <c r="E53" s="1179" t="s">
        <v>44</v>
      </c>
      <c r="F53" s="1179"/>
      <c r="G53" s="1179"/>
      <c r="H53" s="1180"/>
      <c r="I53" s="336">
        <v>-126</v>
      </c>
      <c r="J53" s="337">
        <v>-659</v>
      </c>
      <c r="K53" s="337">
        <v>-1422</v>
      </c>
      <c r="L53" s="337">
        <v>-1822</v>
      </c>
      <c r="M53" s="338">
        <v>-2646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HTh8sPd+vUeL//qxQhfV8gctihMFOfXa4pU2e2Q9p/Jdi5NBJDL1m3wFoYYTz4cPMlfRGqUTLryQU1rM+dc6A==" saltValue="UDLqy8/F3F6vI3LehNbI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2" sqref="I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1512</v>
      </c>
      <c r="G55" s="339">
        <v>1516</v>
      </c>
      <c r="H55" s="340">
        <v>1521</v>
      </c>
    </row>
    <row r="56" spans="2:8" ht="52.5" customHeight="1" x14ac:dyDescent="0.15">
      <c r="B56" s="120"/>
      <c r="C56" s="1198" t="s">
        <v>47</v>
      </c>
      <c r="D56" s="1198"/>
      <c r="E56" s="1199"/>
      <c r="F56" s="341">
        <v>759</v>
      </c>
      <c r="G56" s="341">
        <v>811</v>
      </c>
      <c r="H56" s="342">
        <v>813</v>
      </c>
    </row>
    <row r="57" spans="2:8" ht="53.25" customHeight="1" x14ac:dyDescent="0.15">
      <c r="B57" s="120"/>
      <c r="C57" s="1200" t="s">
        <v>48</v>
      </c>
      <c r="D57" s="1200"/>
      <c r="E57" s="1201"/>
      <c r="F57" s="343">
        <v>1299</v>
      </c>
      <c r="G57" s="343">
        <v>1499</v>
      </c>
      <c r="H57" s="344">
        <v>2249</v>
      </c>
    </row>
    <row r="58" spans="2:8" ht="45.75" customHeight="1" x14ac:dyDescent="0.15">
      <c r="B58" s="121"/>
      <c r="C58" s="1188" t="s">
        <v>563</v>
      </c>
      <c r="D58" s="1189"/>
      <c r="E58" s="1190"/>
      <c r="F58" s="345">
        <v>801</v>
      </c>
      <c r="G58" s="345">
        <v>903</v>
      </c>
      <c r="H58" s="346">
        <v>1456</v>
      </c>
    </row>
    <row r="59" spans="2:8" ht="45.75" customHeight="1" x14ac:dyDescent="0.15">
      <c r="B59" s="121"/>
      <c r="C59" s="1188" t="s">
        <v>564</v>
      </c>
      <c r="D59" s="1189"/>
      <c r="E59" s="1190"/>
      <c r="F59" s="345">
        <v>300</v>
      </c>
      <c r="G59" s="345">
        <v>401</v>
      </c>
      <c r="H59" s="346">
        <v>602</v>
      </c>
    </row>
    <row r="60" spans="2:8" ht="45.75" customHeight="1" x14ac:dyDescent="0.15">
      <c r="B60" s="121"/>
      <c r="C60" s="1188" t="s">
        <v>565</v>
      </c>
      <c r="D60" s="1189"/>
      <c r="E60" s="1190"/>
      <c r="F60" s="345">
        <v>162</v>
      </c>
      <c r="G60" s="345">
        <v>162</v>
      </c>
      <c r="H60" s="346">
        <v>162</v>
      </c>
    </row>
    <row r="61" spans="2:8" ht="45.75" customHeight="1" x14ac:dyDescent="0.15">
      <c r="B61" s="121"/>
      <c r="C61" s="1188" t="s">
        <v>566</v>
      </c>
      <c r="D61" s="1189"/>
      <c r="E61" s="1190"/>
      <c r="F61" s="345">
        <v>21</v>
      </c>
      <c r="G61" s="345">
        <v>21</v>
      </c>
      <c r="H61" s="346">
        <v>21</v>
      </c>
    </row>
    <row r="62" spans="2:8" ht="45.75" customHeight="1" thickBot="1" x14ac:dyDescent="0.2">
      <c r="B62" s="122"/>
      <c r="C62" s="1191" t="s">
        <v>567</v>
      </c>
      <c r="D62" s="1192"/>
      <c r="E62" s="1193"/>
      <c r="F62" s="347">
        <v>12</v>
      </c>
      <c r="G62" s="347">
        <v>9</v>
      </c>
      <c r="H62" s="348">
        <v>5</v>
      </c>
    </row>
    <row r="63" spans="2:8" ht="52.5" customHeight="1" thickBot="1" x14ac:dyDescent="0.2">
      <c r="B63" s="123"/>
      <c r="C63" s="1194" t="s">
        <v>49</v>
      </c>
      <c r="D63" s="1194"/>
      <c r="E63" s="1195"/>
      <c r="F63" s="349">
        <v>3570</v>
      </c>
      <c r="G63" s="349">
        <v>3826</v>
      </c>
      <c r="H63" s="350">
        <v>4583</v>
      </c>
    </row>
    <row r="64" spans="2:8" x14ac:dyDescent="0.15"/>
  </sheetData>
  <sheetProtection algorithmName="SHA-512" hashValue="MfFOUCkpVVvTnyLcDJOj3Ozrtb9yR9xEJSrkF/UbxkLN+DQRNndVSzmjA8RHEN4+3BFQNK1/webwwBu/KVsWmA==" saltValue="Z9AzSXa6VpEH+gduzhfx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194570</v>
      </c>
      <c r="E3" s="142"/>
      <c r="F3" s="143">
        <v>200194</v>
      </c>
      <c r="G3" s="144"/>
      <c r="H3" s="145"/>
    </row>
    <row r="4" spans="1:8" x14ac:dyDescent="0.15">
      <c r="A4" s="146"/>
      <c r="B4" s="147"/>
      <c r="C4" s="148"/>
      <c r="D4" s="149">
        <v>100834</v>
      </c>
      <c r="E4" s="150"/>
      <c r="F4" s="151">
        <v>106422</v>
      </c>
      <c r="G4" s="152"/>
      <c r="H4" s="153"/>
    </row>
    <row r="5" spans="1:8" x14ac:dyDescent="0.15">
      <c r="A5" s="134" t="s">
        <v>519</v>
      </c>
      <c r="B5" s="139"/>
      <c r="C5" s="140"/>
      <c r="D5" s="141">
        <v>100429</v>
      </c>
      <c r="E5" s="142"/>
      <c r="F5" s="143">
        <v>122054</v>
      </c>
      <c r="G5" s="144"/>
      <c r="H5" s="145"/>
    </row>
    <row r="6" spans="1:8" x14ac:dyDescent="0.15">
      <c r="A6" s="146"/>
      <c r="B6" s="147"/>
      <c r="C6" s="148"/>
      <c r="D6" s="149">
        <v>61439</v>
      </c>
      <c r="E6" s="150"/>
      <c r="F6" s="151">
        <v>68298</v>
      </c>
      <c r="G6" s="152"/>
      <c r="H6" s="153"/>
    </row>
    <row r="7" spans="1:8" x14ac:dyDescent="0.15">
      <c r="A7" s="134" t="s">
        <v>520</v>
      </c>
      <c r="B7" s="139"/>
      <c r="C7" s="140"/>
      <c r="D7" s="141">
        <v>160549</v>
      </c>
      <c r="E7" s="142"/>
      <c r="F7" s="143">
        <v>111644</v>
      </c>
      <c r="G7" s="144"/>
      <c r="H7" s="145"/>
    </row>
    <row r="8" spans="1:8" x14ac:dyDescent="0.15">
      <c r="A8" s="146"/>
      <c r="B8" s="147"/>
      <c r="C8" s="148"/>
      <c r="D8" s="149">
        <v>110389</v>
      </c>
      <c r="E8" s="150"/>
      <c r="F8" s="151">
        <v>66606</v>
      </c>
      <c r="G8" s="152"/>
      <c r="H8" s="153"/>
    </row>
    <row r="9" spans="1:8" x14ac:dyDescent="0.15">
      <c r="A9" s="134" t="s">
        <v>521</v>
      </c>
      <c r="B9" s="139"/>
      <c r="C9" s="140"/>
      <c r="D9" s="141">
        <v>133518</v>
      </c>
      <c r="E9" s="142"/>
      <c r="F9" s="143">
        <v>127917</v>
      </c>
      <c r="G9" s="144"/>
      <c r="H9" s="145"/>
    </row>
    <row r="10" spans="1:8" x14ac:dyDescent="0.15">
      <c r="A10" s="146"/>
      <c r="B10" s="147"/>
      <c r="C10" s="148"/>
      <c r="D10" s="149">
        <v>89525</v>
      </c>
      <c r="E10" s="150"/>
      <c r="F10" s="151">
        <v>69746</v>
      </c>
      <c r="G10" s="152"/>
      <c r="H10" s="153"/>
    </row>
    <row r="11" spans="1:8" x14ac:dyDescent="0.15">
      <c r="A11" s="134" t="s">
        <v>522</v>
      </c>
      <c r="B11" s="139"/>
      <c r="C11" s="140"/>
      <c r="D11" s="141">
        <v>150923</v>
      </c>
      <c r="E11" s="142"/>
      <c r="F11" s="143">
        <v>135931</v>
      </c>
      <c r="G11" s="144"/>
      <c r="H11" s="145"/>
    </row>
    <row r="12" spans="1:8" x14ac:dyDescent="0.15">
      <c r="A12" s="146"/>
      <c r="B12" s="147"/>
      <c r="C12" s="154"/>
      <c r="D12" s="149">
        <v>118399</v>
      </c>
      <c r="E12" s="150"/>
      <c r="F12" s="151">
        <v>75320</v>
      </c>
      <c r="G12" s="152"/>
      <c r="H12" s="153"/>
    </row>
    <row r="13" spans="1:8" x14ac:dyDescent="0.15">
      <c r="A13" s="134"/>
      <c r="B13" s="139"/>
      <c r="C13" s="140"/>
      <c r="D13" s="141">
        <v>147998</v>
      </c>
      <c r="E13" s="142"/>
      <c r="F13" s="143">
        <v>139548</v>
      </c>
      <c r="G13" s="155"/>
      <c r="H13" s="145"/>
    </row>
    <row r="14" spans="1:8" x14ac:dyDescent="0.15">
      <c r="A14" s="146"/>
      <c r="B14" s="147"/>
      <c r="C14" s="148"/>
      <c r="D14" s="149">
        <v>96117</v>
      </c>
      <c r="E14" s="150"/>
      <c r="F14" s="151">
        <v>77278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32.450000000000003</v>
      </c>
      <c r="C19" s="156">
        <f>ROUND(VALUE(SUBSTITUTE(実質収支比率等に係る経年分析!G$48,"▲","-")),2)</f>
        <v>36.020000000000003</v>
      </c>
      <c r="D19" s="156">
        <f>ROUND(VALUE(SUBSTITUTE(実質収支比率等に係る経年分析!H$48,"▲","-")),2)</f>
        <v>17.72</v>
      </c>
      <c r="E19" s="156">
        <f>ROUND(VALUE(SUBSTITUTE(実質収支比率等に係る経年分析!I$48,"▲","-")),2)</f>
        <v>19.59</v>
      </c>
      <c r="F19" s="156">
        <f>ROUND(VALUE(SUBSTITUTE(実質収支比率等に係る経年分析!J$48,"▲","-")),2)</f>
        <v>23.99</v>
      </c>
    </row>
    <row r="20" spans="1:11" x14ac:dyDescent="0.15">
      <c r="A20" s="156" t="s">
        <v>53</v>
      </c>
      <c r="B20" s="156">
        <f>ROUND(VALUE(SUBSTITUTE(実質収支比率等に係る経年分析!F$47,"▲","-")),2)</f>
        <v>43.33</v>
      </c>
      <c r="C20" s="156">
        <f>ROUND(VALUE(SUBSTITUTE(実質収支比率等に係る経年分析!G$47,"▲","-")),2)</f>
        <v>50.68</v>
      </c>
      <c r="D20" s="156">
        <f>ROUND(VALUE(SUBSTITUTE(実質収支比率等に係る経年分析!H$47,"▲","-")),2)</f>
        <v>52.08</v>
      </c>
      <c r="E20" s="156">
        <f>ROUND(VALUE(SUBSTITUTE(実質収支比率等に係る経年分析!I$47,"▲","-")),2)</f>
        <v>51.25</v>
      </c>
      <c r="F20" s="156">
        <f>ROUND(VALUE(SUBSTITUTE(実質収支比率等に係る経年分析!J$47,"▲","-")),2)</f>
        <v>49.78</v>
      </c>
    </row>
    <row r="21" spans="1:11" x14ac:dyDescent="0.15">
      <c r="A21" s="156" t="s">
        <v>54</v>
      </c>
      <c r="B21" s="156">
        <f>IF(ISNUMBER(VALUE(SUBSTITUTE(実質収支比率等に係る経年分析!F$49,"▲","-"))),ROUND(VALUE(SUBSTITUTE(実質収支比率等に係る経年分析!F$49,"▲","-")),2),NA())</f>
        <v>9.85</v>
      </c>
      <c r="C21" s="156">
        <f>IF(ISNUMBER(VALUE(SUBSTITUTE(実質収支比率等に係る経年分析!G$49,"▲","-"))),ROUND(VALUE(SUBSTITUTE(実質収支比率等に係る経年分析!G$49,"▲","-")),2),NA())</f>
        <v>15.83</v>
      </c>
      <c r="D21" s="156">
        <f>IF(ISNUMBER(VALUE(SUBSTITUTE(実質収支比率等に係る経年分析!H$49,"▲","-"))),ROUND(VALUE(SUBSTITUTE(実質収支比率等に係る経年分析!H$49,"▲","-")),2),NA())</f>
        <v>-19.170000000000002</v>
      </c>
      <c r="E21" s="156">
        <f>IF(ISNUMBER(VALUE(SUBSTITUTE(実質収支比率等に係る経年分析!I$49,"▲","-"))),ROUND(VALUE(SUBSTITUTE(実質収支比率等に係る経年分析!I$49,"▲","-")),2),NA())</f>
        <v>2.3199999999999998</v>
      </c>
      <c r="F21" s="156">
        <f>IF(ISNUMBER(VALUE(SUBSTITUTE(実質収支比率等に係る経年分析!J$49,"▲","-"))),ROUND(VALUE(SUBSTITUTE(実質収支比率等に係る経年分析!J$49,"▲","-")),2),NA())</f>
        <v>5.2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4.57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3.87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3.43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3.11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2.1800000000000002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3.43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4.7300000000000004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6.42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8.2200000000000006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8.5399999999999991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9.4700000000000006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32.450000000000003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36.01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19.579999999999998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398</v>
      </c>
      <c r="E42" s="158"/>
      <c r="F42" s="158"/>
      <c r="G42" s="158">
        <f>'実質公債費比率（分子）の構造'!L$52</f>
        <v>389</v>
      </c>
      <c r="H42" s="158"/>
      <c r="I42" s="158"/>
      <c r="J42" s="158">
        <f>'実質公債費比率（分子）の構造'!M$52</f>
        <v>362</v>
      </c>
      <c r="K42" s="158"/>
      <c r="L42" s="158"/>
      <c r="M42" s="158">
        <f>'実質公債費比率（分子）の構造'!N$52</f>
        <v>350</v>
      </c>
      <c r="N42" s="158"/>
      <c r="O42" s="158"/>
      <c r="P42" s="158">
        <f>'実質公債費比率（分子）の構造'!O$52</f>
        <v>338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v>
      </c>
      <c r="C45" s="158"/>
      <c r="D45" s="158"/>
      <c r="E45" s="158">
        <f>'実質公債費比率（分子）の構造'!L$49</f>
        <v>13</v>
      </c>
      <c r="F45" s="158"/>
      <c r="G45" s="158"/>
      <c r="H45" s="158">
        <f>'実質公債費比率（分子）の構造'!M$49</f>
        <v>14</v>
      </c>
      <c r="I45" s="158"/>
      <c r="J45" s="158"/>
      <c r="K45" s="158">
        <f>'実質公債費比率（分子）の構造'!N$49</f>
        <v>13</v>
      </c>
      <c r="L45" s="158"/>
      <c r="M45" s="158"/>
      <c r="N45" s="158">
        <f>'実質公債費比率（分子）の構造'!O$49</f>
        <v>12</v>
      </c>
      <c r="O45" s="158"/>
      <c r="P45" s="158"/>
    </row>
    <row r="46" spans="1:16" x14ac:dyDescent="0.15">
      <c r="A46" s="158" t="s">
        <v>64</v>
      </c>
      <c r="B46" s="158">
        <f>'実質公債費比率（分子）の構造'!K$48</f>
        <v>207</v>
      </c>
      <c r="C46" s="158"/>
      <c r="D46" s="158"/>
      <c r="E46" s="158">
        <f>'実質公債費比率（分子）の構造'!L$48</f>
        <v>205</v>
      </c>
      <c r="F46" s="158"/>
      <c r="G46" s="158"/>
      <c r="H46" s="158">
        <f>'実質公債費比率（分子）の構造'!M$48</f>
        <v>187</v>
      </c>
      <c r="I46" s="158"/>
      <c r="J46" s="158"/>
      <c r="K46" s="158">
        <f>'実質公債費比率（分子）の構造'!N$48</f>
        <v>172</v>
      </c>
      <c r="L46" s="158"/>
      <c r="M46" s="158"/>
      <c r="N46" s="158">
        <f>'実質公債費比率（分子）の構造'!O$48</f>
        <v>127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419</v>
      </c>
      <c r="C49" s="158"/>
      <c r="D49" s="158"/>
      <c r="E49" s="158">
        <f>'実質公債費比率（分子）の構造'!L$45</f>
        <v>450</v>
      </c>
      <c r="F49" s="158"/>
      <c r="G49" s="158"/>
      <c r="H49" s="158">
        <f>'実質公債費比率（分子）の構造'!M$45</f>
        <v>484</v>
      </c>
      <c r="I49" s="158"/>
      <c r="J49" s="158"/>
      <c r="K49" s="158">
        <f>'実質公債費比率（分子）の構造'!N$45</f>
        <v>479</v>
      </c>
      <c r="L49" s="158"/>
      <c r="M49" s="158"/>
      <c r="N49" s="158">
        <f>'実質公債費比率（分子）の構造'!O$45</f>
        <v>508</v>
      </c>
      <c r="O49" s="158"/>
      <c r="P49" s="158"/>
    </row>
    <row r="50" spans="1:16" x14ac:dyDescent="0.15">
      <c r="A50" s="158" t="s">
        <v>67</v>
      </c>
      <c r="B50" s="158" t="e">
        <f>NA()</f>
        <v>#N/A</v>
      </c>
      <c r="C50" s="158">
        <f>IF(ISNUMBER('実質公債費比率（分子）の構造'!K$53),'実質公債費比率（分子）の構造'!K$53,NA())</f>
        <v>239</v>
      </c>
      <c r="D50" s="158" t="e">
        <f>NA()</f>
        <v>#N/A</v>
      </c>
      <c r="E50" s="158" t="e">
        <f>NA()</f>
        <v>#N/A</v>
      </c>
      <c r="F50" s="158">
        <f>IF(ISNUMBER('実質公債費比率（分子）の構造'!L$53),'実質公債費比率（分子）の構造'!L$53,NA())</f>
        <v>279</v>
      </c>
      <c r="G50" s="158" t="e">
        <f>NA()</f>
        <v>#N/A</v>
      </c>
      <c r="H50" s="158" t="e">
        <f>NA()</f>
        <v>#N/A</v>
      </c>
      <c r="I50" s="158">
        <f>IF(ISNUMBER('実質公債費比率（分子）の構造'!M$53),'実質公債費比率（分子）の構造'!M$53,NA())</f>
        <v>323</v>
      </c>
      <c r="J50" s="158" t="e">
        <f>NA()</f>
        <v>#N/A</v>
      </c>
      <c r="K50" s="158" t="e">
        <f>NA()</f>
        <v>#N/A</v>
      </c>
      <c r="L50" s="158">
        <f>IF(ISNUMBER('実質公債費比率（分子）の構造'!N$53),'実質公債費比率（分子）の構造'!N$53,NA())</f>
        <v>314</v>
      </c>
      <c r="M50" s="158" t="e">
        <f>NA()</f>
        <v>#N/A</v>
      </c>
      <c r="N50" s="158" t="e">
        <f>NA()</f>
        <v>#N/A</v>
      </c>
      <c r="O50" s="158">
        <f>IF(ISNUMBER('実質公債費比率（分子）の構造'!O$53),'実質公債費比率（分子）の構造'!O$53,NA())</f>
        <v>309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3461</v>
      </c>
      <c r="E56" s="157"/>
      <c r="F56" s="157"/>
      <c r="G56" s="157">
        <f>'将来負担比率（分子）の構造'!J$52</f>
        <v>3394</v>
      </c>
      <c r="H56" s="157"/>
      <c r="I56" s="157"/>
      <c r="J56" s="157">
        <f>'将来負担比率（分子）の構造'!K$52</f>
        <v>3273</v>
      </c>
      <c r="K56" s="157"/>
      <c r="L56" s="157"/>
      <c r="M56" s="157">
        <f>'将来負担比率（分子）の構造'!L$52</f>
        <v>3262</v>
      </c>
      <c r="N56" s="157"/>
      <c r="O56" s="157"/>
      <c r="P56" s="157">
        <f>'将来負担比率（分子）の構造'!M$52</f>
        <v>3257</v>
      </c>
    </row>
    <row r="57" spans="1:16" x14ac:dyDescent="0.15">
      <c r="A57" s="157" t="s">
        <v>42</v>
      </c>
      <c r="B57" s="157"/>
      <c r="C57" s="157"/>
      <c r="D57" s="157">
        <f>'将来負担比率（分子）の構造'!I$51</f>
        <v>6</v>
      </c>
      <c r="E57" s="157"/>
      <c r="F57" s="157"/>
      <c r="G57" s="157">
        <f>'将来負担比率（分子）の構造'!J$51</f>
        <v>5</v>
      </c>
      <c r="H57" s="157"/>
      <c r="I57" s="157"/>
      <c r="J57" s="157">
        <f>'将来負担比率（分子）の構造'!K$51</f>
        <v>4</v>
      </c>
      <c r="K57" s="157"/>
      <c r="L57" s="157"/>
      <c r="M57" s="157">
        <f>'将来負担比率（分子）の構造'!L$51</f>
        <v>3</v>
      </c>
      <c r="N57" s="157"/>
      <c r="O57" s="157"/>
      <c r="P57" s="157">
        <f>'将来負担比率（分子）の構造'!M$51</f>
        <v>2</v>
      </c>
    </row>
    <row r="58" spans="1:16" x14ac:dyDescent="0.15">
      <c r="A58" s="157" t="s">
        <v>41</v>
      </c>
      <c r="B58" s="157"/>
      <c r="C58" s="157"/>
      <c r="D58" s="157">
        <f>'将来負担比率（分子）の構造'!I$50</f>
        <v>2258</v>
      </c>
      <c r="E58" s="157"/>
      <c r="F58" s="157"/>
      <c r="G58" s="157">
        <f>'将来負担比率（分子）の構造'!J$50</f>
        <v>2766</v>
      </c>
      <c r="H58" s="157"/>
      <c r="I58" s="157"/>
      <c r="J58" s="157">
        <f>'将来負担比率（分子）の構造'!K$50</f>
        <v>3672</v>
      </c>
      <c r="K58" s="157"/>
      <c r="L58" s="157"/>
      <c r="M58" s="157">
        <f>'将来負担比率（分子）の構造'!L$50</f>
        <v>3928</v>
      </c>
      <c r="N58" s="157"/>
      <c r="O58" s="157"/>
      <c r="P58" s="157">
        <f>'将来負担比率（分子）の構造'!M$50</f>
        <v>4684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683</v>
      </c>
      <c r="C62" s="157"/>
      <c r="D62" s="157"/>
      <c r="E62" s="157">
        <f>'将来負担比率（分子）の構造'!J$45</f>
        <v>670</v>
      </c>
      <c r="F62" s="157"/>
      <c r="G62" s="157"/>
      <c r="H62" s="157">
        <f>'将来負担比率（分子）の構造'!K$45</f>
        <v>663</v>
      </c>
      <c r="I62" s="157"/>
      <c r="J62" s="157"/>
      <c r="K62" s="157">
        <f>'将来負担比率（分子）の構造'!L$45</f>
        <v>650</v>
      </c>
      <c r="L62" s="157"/>
      <c r="M62" s="157"/>
      <c r="N62" s="157">
        <f>'将来負担比率（分子）の構造'!M$45</f>
        <v>655</v>
      </c>
      <c r="O62" s="157"/>
      <c r="P62" s="157"/>
    </row>
    <row r="63" spans="1:16" x14ac:dyDescent="0.15">
      <c r="A63" s="157" t="s">
        <v>34</v>
      </c>
      <c r="B63" s="157">
        <f>'将来負担比率（分子）の構造'!I$44</f>
        <v>131</v>
      </c>
      <c r="C63" s="157"/>
      <c r="D63" s="157"/>
      <c r="E63" s="157">
        <f>'将来負担比率（分子）の構造'!J$44</f>
        <v>118</v>
      </c>
      <c r="F63" s="157"/>
      <c r="G63" s="157"/>
      <c r="H63" s="157">
        <f>'将来負担比率（分子）の構造'!K$44</f>
        <v>106</v>
      </c>
      <c r="I63" s="157"/>
      <c r="J63" s="157"/>
      <c r="K63" s="157">
        <f>'将来負担比率（分子）の構造'!L$44</f>
        <v>93</v>
      </c>
      <c r="L63" s="157"/>
      <c r="M63" s="157"/>
      <c r="N63" s="157">
        <f>'将来負担比率（分子）の構造'!M$44</f>
        <v>80</v>
      </c>
      <c r="O63" s="157"/>
      <c r="P63" s="157"/>
    </row>
    <row r="64" spans="1:16" x14ac:dyDescent="0.15">
      <c r="A64" s="157" t="s">
        <v>33</v>
      </c>
      <c r="B64" s="157">
        <f>'将来負担比率（分子）の構造'!I$43</f>
        <v>1150</v>
      </c>
      <c r="C64" s="157"/>
      <c r="D64" s="157"/>
      <c r="E64" s="157">
        <f>'将来負担比率（分子）の構造'!J$43</f>
        <v>1015</v>
      </c>
      <c r="F64" s="157"/>
      <c r="G64" s="157"/>
      <c r="H64" s="157">
        <f>'将来負担比率（分子）の構造'!K$43</f>
        <v>1076</v>
      </c>
      <c r="I64" s="157"/>
      <c r="J64" s="157"/>
      <c r="K64" s="157">
        <f>'将来負担比率（分子）の構造'!L$43</f>
        <v>1098</v>
      </c>
      <c r="L64" s="157"/>
      <c r="M64" s="157"/>
      <c r="N64" s="157">
        <f>'将来負担比率（分子）の構造'!M$43</f>
        <v>1090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3634</v>
      </c>
      <c r="C66" s="157"/>
      <c r="D66" s="157"/>
      <c r="E66" s="157">
        <f>'将来負担比率（分子）の構造'!J$41</f>
        <v>3703</v>
      </c>
      <c r="F66" s="157"/>
      <c r="G66" s="157"/>
      <c r="H66" s="157">
        <f>'将来負担比率（分子）の構造'!K$41</f>
        <v>3683</v>
      </c>
      <c r="I66" s="157"/>
      <c r="J66" s="157"/>
      <c r="K66" s="157">
        <f>'将来負担比率（分子）の構造'!L$41</f>
        <v>3529</v>
      </c>
      <c r="L66" s="157"/>
      <c r="M66" s="157"/>
      <c r="N66" s="157">
        <f>'将来負担比率（分子）の構造'!M$41</f>
        <v>3474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1512</v>
      </c>
      <c r="C72" s="161">
        <f>基金残高に係る経年分析!G55</f>
        <v>1516</v>
      </c>
      <c r="D72" s="161">
        <f>基金残高に係る経年分析!H55</f>
        <v>1521</v>
      </c>
    </row>
    <row r="73" spans="1:16" x14ac:dyDescent="0.15">
      <c r="A73" s="160" t="s">
        <v>74</v>
      </c>
      <c r="B73" s="161">
        <f>基金残高に係る経年分析!F56</f>
        <v>759</v>
      </c>
      <c r="C73" s="161">
        <f>基金残高に係る経年分析!G56</f>
        <v>811</v>
      </c>
      <c r="D73" s="161">
        <f>基金残高に係る経年分析!H56</f>
        <v>813</v>
      </c>
    </row>
    <row r="74" spans="1:16" x14ac:dyDescent="0.15">
      <c r="A74" s="160" t="s">
        <v>75</v>
      </c>
      <c r="B74" s="161">
        <f>基金残高に係る経年分析!F57</f>
        <v>1299</v>
      </c>
      <c r="C74" s="161">
        <f>基金残高に係る経年分析!G57</f>
        <v>1499</v>
      </c>
      <c r="D74" s="161">
        <f>基金残高に係る経年分析!H57</f>
        <v>2249</v>
      </c>
    </row>
  </sheetData>
  <sheetProtection algorithmName="SHA-512" hashValue="jKViFgVruPJ4CmeNNzCqMuQftuYiVIB2m3TMwkOPR0ZHYdIjmVMe8Yob/rTDa2E+2IbUmq7qKljTUnL3fdYg9A==" saltValue="C2AXzQcd01H5zPA/Ze66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778287</v>
      </c>
      <c r="S5" s="661"/>
      <c r="T5" s="661"/>
      <c r="U5" s="661"/>
      <c r="V5" s="661"/>
      <c r="W5" s="661"/>
      <c r="X5" s="661"/>
      <c r="Y5" s="689"/>
      <c r="Z5" s="702">
        <v>10.9</v>
      </c>
      <c r="AA5" s="702"/>
      <c r="AB5" s="702"/>
      <c r="AC5" s="702"/>
      <c r="AD5" s="703">
        <v>778287</v>
      </c>
      <c r="AE5" s="703"/>
      <c r="AF5" s="703"/>
      <c r="AG5" s="703"/>
      <c r="AH5" s="703"/>
      <c r="AI5" s="703"/>
      <c r="AJ5" s="703"/>
      <c r="AK5" s="703"/>
      <c r="AL5" s="690">
        <v>25.4</v>
      </c>
      <c r="AM5" s="672"/>
      <c r="AN5" s="672"/>
      <c r="AO5" s="691"/>
      <c r="AP5" s="663" t="s">
        <v>217</v>
      </c>
      <c r="AQ5" s="664"/>
      <c r="AR5" s="664"/>
      <c r="AS5" s="664"/>
      <c r="AT5" s="664"/>
      <c r="AU5" s="664"/>
      <c r="AV5" s="664"/>
      <c r="AW5" s="664"/>
      <c r="AX5" s="664"/>
      <c r="AY5" s="664"/>
      <c r="AZ5" s="664"/>
      <c r="BA5" s="664"/>
      <c r="BB5" s="664"/>
      <c r="BC5" s="664"/>
      <c r="BD5" s="664"/>
      <c r="BE5" s="664"/>
      <c r="BF5" s="665"/>
      <c r="BG5" s="608">
        <v>778287</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70118</v>
      </c>
      <c r="S6" s="609"/>
      <c r="T6" s="609"/>
      <c r="U6" s="609"/>
      <c r="V6" s="609"/>
      <c r="W6" s="609"/>
      <c r="X6" s="609"/>
      <c r="Y6" s="610"/>
      <c r="Z6" s="646">
        <v>1</v>
      </c>
      <c r="AA6" s="646"/>
      <c r="AB6" s="646"/>
      <c r="AC6" s="646"/>
      <c r="AD6" s="647">
        <v>70118</v>
      </c>
      <c r="AE6" s="647"/>
      <c r="AF6" s="647"/>
      <c r="AG6" s="647"/>
      <c r="AH6" s="647"/>
      <c r="AI6" s="647"/>
      <c r="AJ6" s="647"/>
      <c r="AK6" s="647"/>
      <c r="AL6" s="611">
        <v>2.2999999999999998</v>
      </c>
      <c r="AM6" s="612"/>
      <c r="AN6" s="612"/>
      <c r="AO6" s="648"/>
      <c r="AP6" s="605" t="s">
        <v>222</v>
      </c>
      <c r="AQ6" s="606"/>
      <c r="AR6" s="606"/>
      <c r="AS6" s="606"/>
      <c r="AT6" s="606"/>
      <c r="AU6" s="606"/>
      <c r="AV6" s="606"/>
      <c r="AW6" s="606"/>
      <c r="AX6" s="606"/>
      <c r="AY6" s="606"/>
      <c r="AZ6" s="606"/>
      <c r="BA6" s="606"/>
      <c r="BB6" s="606"/>
      <c r="BC6" s="606"/>
      <c r="BD6" s="606"/>
      <c r="BE6" s="606"/>
      <c r="BF6" s="607"/>
      <c r="BG6" s="608">
        <v>778287</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57328</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57328</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291</v>
      </c>
      <c r="S7" s="609"/>
      <c r="T7" s="609"/>
      <c r="U7" s="609"/>
      <c r="V7" s="609"/>
      <c r="W7" s="609"/>
      <c r="X7" s="609"/>
      <c r="Y7" s="610"/>
      <c r="Z7" s="646">
        <v>0</v>
      </c>
      <c r="AA7" s="646"/>
      <c r="AB7" s="646"/>
      <c r="AC7" s="646"/>
      <c r="AD7" s="647">
        <v>291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372951</v>
      </c>
      <c r="BH7" s="609"/>
      <c r="BI7" s="609"/>
      <c r="BJ7" s="609"/>
      <c r="BK7" s="609"/>
      <c r="BL7" s="609"/>
      <c r="BM7" s="609"/>
      <c r="BN7" s="610"/>
      <c r="BO7" s="646">
        <v>47.9</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2069909</v>
      </c>
      <c r="CS7" s="609"/>
      <c r="CT7" s="609"/>
      <c r="CU7" s="609"/>
      <c r="CV7" s="609"/>
      <c r="CW7" s="609"/>
      <c r="CX7" s="609"/>
      <c r="CY7" s="610"/>
      <c r="CZ7" s="646">
        <v>33</v>
      </c>
      <c r="DA7" s="646"/>
      <c r="DB7" s="646"/>
      <c r="DC7" s="646"/>
      <c r="DD7" s="614">
        <v>36508</v>
      </c>
      <c r="DE7" s="609"/>
      <c r="DF7" s="609"/>
      <c r="DG7" s="609"/>
      <c r="DH7" s="609"/>
      <c r="DI7" s="609"/>
      <c r="DJ7" s="609"/>
      <c r="DK7" s="609"/>
      <c r="DL7" s="609"/>
      <c r="DM7" s="609"/>
      <c r="DN7" s="609"/>
      <c r="DO7" s="609"/>
      <c r="DP7" s="610"/>
      <c r="DQ7" s="614">
        <v>1915947</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5274</v>
      </c>
      <c r="S8" s="609"/>
      <c r="T8" s="609"/>
      <c r="U8" s="609"/>
      <c r="V8" s="609"/>
      <c r="W8" s="609"/>
      <c r="X8" s="609"/>
      <c r="Y8" s="610"/>
      <c r="Z8" s="646">
        <v>0.1</v>
      </c>
      <c r="AA8" s="646"/>
      <c r="AB8" s="646"/>
      <c r="AC8" s="646"/>
      <c r="AD8" s="647">
        <v>5274</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10525</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1277372</v>
      </c>
      <c r="CS8" s="609"/>
      <c r="CT8" s="609"/>
      <c r="CU8" s="609"/>
      <c r="CV8" s="609"/>
      <c r="CW8" s="609"/>
      <c r="CX8" s="609"/>
      <c r="CY8" s="610"/>
      <c r="CZ8" s="646">
        <v>20.3</v>
      </c>
      <c r="DA8" s="646"/>
      <c r="DB8" s="646"/>
      <c r="DC8" s="646"/>
      <c r="DD8" s="614">
        <v>17851</v>
      </c>
      <c r="DE8" s="609"/>
      <c r="DF8" s="609"/>
      <c r="DG8" s="609"/>
      <c r="DH8" s="609"/>
      <c r="DI8" s="609"/>
      <c r="DJ8" s="609"/>
      <c r="DK8" s="609"/>
      <c r="DL8" s="609"/>
      <c r="DM8" s="609"/>
      <c r="DN8" s="609"/>
      <c r="DO8" s="609"/>
      <c r="DP8" s="610"/>
      <c r="DQ8" s="614">
        <v>848079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7051</v>
      </c>
      <c r="S9" s="609"/>
      <c r="T9" s="609"/>
      <c r="U9" s="609"/>
      <c r="V9" s="609"/>
      <c r="W9" s="609"/>
      <c r="X9" s="609"/>
      <c r="Y9" s="610"/>
      <c r="Z9" s="646">
        <v>0.1</v>
      </c>
      <c r="AA9" s="646"/>
      <c r="AB9" s="646"/>
      <c r="AC9" s="646"/>
      <c r="AD9" s="647">
        <v>7051</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251110</v>
      </c>
      <c r="BH9" s="609"/>
      <c r="BI9" s="609"/>
      <c r="BJ9" s="609"/>
      <c r="BK9" s="609"/>
      <c r="BL9" s="609"/>
      <c r="BM9" s="609"/>
      <c r="BN9" s="610"/>
      <c r="BO9" s="646">
        <v>32.299999999999997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278634</v>
      </c>
      <c r="CS9" s="609"/>
      <c r="CT9" s="609"/>
      <c r="CU9" s="609"/>
      <c r="CV9" s="609"/>
      <c r="CW9" s="609"/>
      <c r="CX9" s="609"/>
      <c r="CY9" s="610"/>
      <c r="CZ9" s="646">
        <v>4.4000000000000004</v>
      </c>
      <c r="DA9" s="646"/>
      <c r="DB9" s="646"/>
      <c r="DC9" s="646"/>
      <c r="DD9" s="614">
        <v>17797</v>
      </c>
      <c r="DE9" s="609"/>
      <c r="DF9" s="609"/>
      <c r="DG9" s="609"/>
      <c r="DH9" s="609"/>
      <c r="DI9" s="609"/>
      <c r="DJ9" s="609"/>
      <c r="DK9" s="609"/>
      <c r="DL9" s="609"/>
      <c r="DM9" s="609"/>
      <c r="DN9" s="609"/>
      <c r="DO9" s="609"/>
      <c r="DP9" s="610"/>
      <c r="DQ9" s="614">
        <v>257138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20270</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352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352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161485</v>
      </c>
      <c r="S11" s="609"/>
      <c r="T11" s="609"/>
      <c r="U11" s="609"/>
      <c r="V11" s="609"/>
      <c r="W11" s="609"/>
      <c r="X11" s="609"/>
      <c r="Y11" s="610"/>
      <c r="Z11" s="611">
        <v>2.2999999999999998</v>
      </c>
      <c r="AA11" s="612"/>
      <c r="AB11" s="612"/>
      <c r="AC11" s="613"/>
      <c r="AD11" s="614">
        <v>161485</v>
      </c>
      <c r="AE11" s="609"/>
      <c r="AF11" s="609"/>
      <c r="AG11" s="609"/>
      <c r="AH11" s="609"/>
      <c r="AI11" s="609"/>
      <c r="AJ11" s="609"/>
      <c r="AK11" s="610"/>
      <c r="AL11" s="611">
        <v>5.3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91046</v>
      </c>
      <c r="BH11" s="609"/>
      <c r="BI11" s="609"/>
      <c r="BJ11" s="609"/>
      <c r="BK11" s="609"/>
      <c r="BL11" s="609"/>
      <c r="BM11" s="609"/>
      <c r="BN11" s="610"/>
      <c r="BO11" s="646">
        <v>11.7</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496027</v>
      </c>
      <c r="CS11" s="609"/>
      <c r="CT11" s="609"/>
      <c r="CU11" s="609"/>
      <c r="CV11" s="609"/>
      <c r="CW11" s="609"/>
      <c r="CX11" s="609"/>
      <c r="CY11" s="610"/>
      <c r="CZ11" s="646">
        <v>7.9</v>
      </c>
      <c r="DA11" s="646"/>
      <c r="DB11" s="646"/>
      <c r="DC11" s="646"/>
      <c r="DD11" s="614">
        <v>207181</v>
      </c>
      <c r="DE11" s="609"/>
      <c r="DF11" s="609"/>
      <c r="DG11" s="609"/>
      <c r="DH11" s="609"/>
      <c r="DI11" s="609"/>
      <c r="DJ11" s="609"/>
      <c r="DK11" s="609"/>
      <c r="DL11" s="609"/>
      <c r="DM11" s="609"/>
      <c r="DN11" s="609"/>
      <c r="DO11" s="609"/>
      <c r="DP11" s="610"/>
      <c r="DQ11" s="614">
        <v>270619</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331648</v>
      </c>
      <c r="BH12" s="609"/>
      <c r="BI12" s="609"/>
      <c r="BJ12" s="609"/>
      <c r="BK12" s="609"/>
      <c r="BL12" s="609"/>
      <c r="BM12" s="609"/>
      <c r="BN12" s="610"/>
      <c r="BO12" s="646">
        <v>42.6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155214</v>
      </c>
      <c r="CS12" s="609"/>
      <c r="CT12" s="609"/>
      <c r="CU12" s="609"/>
      <c r="CV12" s="609"/>
      <c r="CW12" s="609"/>
      <c r="CX12" s="609"/>
      <c r="CY12" s="610"/>
      <c r="CZ12" s="646">
        <v>2.5</v>
      </c>
      <c r="DA12" s="646"/>
      <c r="DB12" s="646"/>
      <c r="DC12" s="646"/>
      <c r="DD12" s="614">
        <v>226</v>
      </c>
      <c r="DE12" s="609"/>
      <c r="DF12" s="609"/>
      <c r="DG12" s="609"/>
      <c r="DH12" s="609"/>
      <c r="DI12" s="609"/>
      <c r="DJ12" s="609"/>
      <c r="DK12" s="609"/>
      <c r="DL12" s="609"/>
      <c r="DM12" s="609"/>
      <c r="DN12" s="609"/>
      <c r="DO12" s="609"/>
      <c r="DP12" s="610"/>
      <c r="DQ12" s="614">
        <v>153690</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v>322</v>
      </c>
      <c r="S13" s="609"/>
      <c r="T13" s="609"/>
      <c r="U13" s="609"/>
      <c r="V13" s="609"/>
      <c r="W13" s="609"/>
      <c r="X13" s="609"/>
      <c r="Y13" s="610"/>
      <c r="Z13" s="646">
        <v>0</v>
      </c>
      <c r="AA13" s="646"/>
      <c r="AB13" s="646"/>
      <c r="AC13" s="646"/>
      <c r="AD13" s="647">
        <v>322</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329293</v>
      </c>
      <c r="BH13" s="609"/>
      <c r="BI13" s="609"/>
      <c r="BJ13" s="609"/>
      <c r="BK13" s="609"/>
      <c r="BL13" s="609"/>
      <c r="BM13" s="609"/>
      <c r="BN13" s="610"/>
      <c r="BO13" s="646">
        <v>42.3</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787312</v>
      </c>
      <c r="CS13" s="609"/>
      <c r="CT13" s="609"/>
      <c r="CU13" s="609"/>
      <c r="CV13" s="609"/>
      <c r="CW13" s="609"/>
      <c r="CX13" s="609"/>
      <c r="CY13" s="610"/>
      <c r="CZ13" s="646">
        <v>12.5</v>
      </c>
      <c r="DA13" s="646"/>
      <c r="DB13" s="646"/>
      <c r="DC13" s="646"/>
      <c r="DD13" s="614">
        <v>597254</v>
      </c>
      <c r="DE13" s="609"/>
      <c r="DF13" s="609"/>
      <c r="DG13" s="609"/>
      <c r="DH13" s="609"/>
      <c r="DI13" s="609"/>
      <c r="DJ13" s="609"/>
      <c r="DK13" s="609"/>
      <c r="DL13" s="609"/>
      <c r="DM13" s="609"/>
      <c r="DN13" s="609"/>
      <c r="DO13" s="609"/>
      <c r="DP13" s="610"/>
      <c r="DQ13" s="614">
        <v>403806</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34865</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168524</v>
      </c>
      <c r="CS14" s="609"/>
      <c r="CT14" s="609"/>
      <c r="CU14" s="609"/>
      <c r="CV14" s="609"/>
      <c r="CW14" s="609"/>
      <c r="CX14" s="609"/>
      <c r="CY14" s="610"/>
      <c r="CZ14" s="646">
        <v>2.7</v>
      </c>
      <c r="DA14" s="646"/>
      <c r="DB14" s="646"/>
      <c r="DC14" s="646"/>
      <c r="DD14" s="614">
        <v>12291</v>
      </c>
      <c r="DE14" s="609"/>
      <c r="DF14" s="609"/>
      <c r="DG14" s="609"/>
      <c r="DH14" s="609"/>
      <c r="DI14" s="609"/>
      <c r="DJ14" s="609"/>
      <c r="DK14" s="609"/>
      <c r="DL14" s="609"/>
      <c r="DM14" s="609"/>
      <c r="DN14" s="609"/>
      <c r="DO14" s="609"/>
      <c r="DP14" s="610"/>
      <c r="DQ14" s="614">
        <v>156232</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6613</v>
      </c>
      <c r="S15" s="609"/>
      <c r="T15" s="609"/>
      <c r="U15" s="609"/>
      <c r="V15" s="609"/>
      <c r="W15" s="609"/>
      <c r="X15" s="609"/>
      <c r="Y15" s="610"/>
      <c r="Z15" s="646">
        <v>0.1</v>
      </c>
      <c r="AA15" s="646"/>
      <c r="AB15" s="646"/>
      <c r="AC15" s="646"/>
      <c r="AD15" s="647">
        <v>6613</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38823</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439073</v>
      </c>
      <c r="CS15" s="609"/>
      <c r="CT15" s="609"/>
      <c r="CU15" s="609"/>
      <c r="CV15" s="609"/>
      <c r="CW15" s="609"/>
      <c r="CX15" s="609"/>
      <c r="CY15" s="610"/>
      <c r="CZ15" s="646">
        <v>7</v>
      </c>
      <c r="DA15" s="646"/>
      <c r="DB15" s="646"/>
      <c r="DC15" s="646"/>
      <c r="DD15" s="614">
        <v>92045</v>
      </c>
      <c r="DE15" s="609"/>
      <c r="DF15" s="609"/>
      <c r="DG15" s="609"/>
      <c r="DH15" s="609"/>
      <c r="DI15" s="609"/>
      <c r="DJ15" s="609"/>
      <c r="DK15" s="609"/>
      <c r="DL15" s="609"/>
      <c r="DM15" s="609"/>
      <c r="DN15" s="609"/>
      <c r="DO15" s="609"/>
      <c r="DP15" s="610"/>
      <c r="DQ15" s="614">
        <v>376164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12500</v>
      </c>
      <c r="S16" s="609"/>
      <c r="T16" s="609"/>
      <c r="U16" s="609"/>
      <c r="V16" s="609"/>
      <c r="W16" s="609"/>
      <c r="X16" s="609"/>
      <c r="Y16" s="610"/>
      <c r="Z16" s="646">
        <v>0.2</v>
      </c>
      <c r="AA16" s="646"/>
      <c r="AB16" s="646"/>
      <c r="AC16" s="646"/>
      <c r="AD16" s="647">
        <v>12500</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41835</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10154</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38436</v>
      </c>
      <c r="S17" s="609"/>
      <c r="T17" s="609"/>
      <c r="U17" s="609"/>
      <c r="V17" s="609"/>
      <c r="W17" s="609"/>
      <c r="X17" s="609"/>
      <c r="Y17" s="610"/>
      <c r="Z17" s="646">
        <v>0.5</v>
      </c>
      <c r="AA17" s="646"/>
      <c r="AB17" s="646"/>
      <c r="AC17" s="646"/>
      <c r="AD17" s="647">
        <v>38436</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508480</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507678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8669</v>
      </c>
      <c r="S18" s="609"/>
      <c r="T18" s="609"/>
      <c r="U18" s="609"/>
      <c r="V18" s="609"/>
      <c r="W18" s="609"/>
      <c r="X18" s="609"/>
      <c r="Y18" s="610"/>
      <c r="Z18" s="646">
        <v>0.1</v>
      </c>
      <c r="AA18" s="646"/>
      <c r="AB18" s="646"/>
      <c r="AC18" s="646"/>
      <c r="AD18" s="647">
        <v>8669</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29767</v>
      </c>
      <c r="S19" s="609"/>
      <c r="T19" s="609"/>
      <c r="U19" s="609"/>
      <c r="V19" s="609"/>
      <c r="W19" s="609"/>
      <c r="X19" s="609"/>
      <c r="Y19" s="610"/>
      <c r="Z19" s="646">
        <v>0.4</v>
      </c>
      <c r="AA19" s="646"/>
      <c r="AB19" s="646"/>
      <c r="AC19" s="646"/>
      <c r="AD19" s="647">
        <v>29767</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6280060</v>
      </c>
      <c r="CS20" s="609"/>
      <c r="CT20" s="609"/>
      <c r="CU20" s="609"/>
      <c r="CV20" s="609"/>
      <c r="CW20" s="609"/>
      <c r="CX20" s="609"/>
      <c r="CY20" s="610"/>
      <c r="CZ20" s="646">
        <v>100</v>
      </c>
      <c r="DA20" s="646"/>
      <c r="DB20" s="646"/>
      <c r="DC20" s="646"/>
      <c r="DD20" s="614">
        <v>981153</v>
      </c>
      <c r="DE20" s="609"/>
      <c r="DF20" s="609"/>
      <c r="DG20" s="609"/>
      <c r="DH20" s="609"/>
      <c r="DI20" s="609"/>
      <c r="DJ20" s="609"/>
      <c r="DK20" s="609"/>
      <c r="DL20" s="609"/>
      <c r="DM20" s="609"/>
      <c r="DN20" s="609"/>
      <c r="DO20" s="609"/>
      <c r="DP20" s="610"/>
      <c r="DQ20" s="614">
        <v>4957187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2215409</v>
      </c>
      <c r="S21" s="609"/>
      <c r="T21" s="609"/>
      <c r="U21" s="609"/>
      <c r="V21" s="609"/>
      <c r="W21" s="609"/>
      <c r="X21" s="609"/>
      <c r="Y21" s="610"/>
      <c r="Z21" s="646">
        <v>30.9</v>
      </c>
      <c r="AA21" s="646"/>
      <c r="AB21" s="646"/>
      <c r="AC21" s="646"/>
      <c r="AD21" s="647">
        <v>1971906</v>
      </c>
      <c r="AE21" s="647"/>
      <c r="AF21" s="647"/>
      <c r="AG21" s="647"/>
      <c r="AH21" s="647"/>
      <c r="AI21" s="647"/>
      <c r="AJ21" s="647"/>
      <c r="AK21" s="647"/>
      <c r="AL21" s="611">
        <v>64.3</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1971906</v>
      </c>
      <c r="S22" s="609"/>
      <c r="T22" s="609"/>
      <c r="U22" s="609"/>
      <c r="V22" s="609"/>
      <c r="W22" s="609"/>
      <c r="X22" s="609"/>
      <c r="Y22" s="610"/>
      <c r="Z22" s="646">
        <v>27.5</v>
      </c>
      <c r="AA22" s="646"/>
      <c r="AB22" s="646"/>
      <c r="AC22" s="646"/>
      <c r="AD22" s="647">
        <v>1971906</v>
      </c>
      <c r="AE22" s="647"/>
      <c r="AF22" s="647"/>
      <c r="AG22" s="647"/>
      <c r="AH22" s="647"/>
      <c r="AI22" s="647"/>
      <c r="AJ22" s="647"/>
      <c r="AK22" s="647"/>
      <c r="AL22" s="611">
        <v>64.3</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243498</v>
      </c>
      <c r="S23" s="609"/>
      <c r="T23" s="609"/>
      <c r="U23" s="609"/>
      <c r="V23" s="609"/>
      <c r="W23" s="609"/>
      <c r="X23" s="609"/>
      <c r="Y23" s="610"/>
      <c r="Z23" s="646">
        <v>3.4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v>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1852468</v>
      </c>
      <c r="CS24" s="661"/>
      <c r="CT24" s="661"/>
      <c r="CU24" s="661"/>
      <c r="CV24" s="661"/>
      <c r="CW24" s="661"/>
      <c r="CX24" s="661"/>
      <c r="CY24" s="689"/>
      <c r="CZ24" s="690">
        <v>29.5</v>
      </c>
      <c r="DA24" s="672"/>
      <c r="DB24" s="672"/>
      <c r="DC24" s="692"/>
      <c r="DD24" s="688">
        <v>1432677</v>
      </c>
      <c r="DE24" s="661"/>
      <c r="DF24" s="661"/>
      <c r="DG24" s="661"/>
      <c r="DH24" s="661"/>
      <c r="DI24" s="661"/>
      <c r="DJ24" s="661"/>
      <c r="DK24" s="689"/>
      <c r="DL24" s="688">
        <v>1283499</v>
      </c>
      <c r="DM24" s="661"/>
      <c r="DN24" s="661"/>
      <c r="DO24" s="661"/>
      <c r="DP24" s="661"/>
      <c r="DQ24" s="661"/>
      <c r="DR24" s="661"/>
      <c r="DS24" s="661"/>
      <c r="DT24" s="661"/>
      <c r="DU24" s="661"/>
      <c r="DV24" s="689"/>
      <c r="DW24" s="690">
        <v>41.8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3295786</v>
      </c>
      <c r="S25" s="609"/>
      <c r="T25" s="609"/>
      <c r="U25" s="609"/>
      <c r="V25" s="609"/>
      <c r="W25" s="609"/>
      <c r="X25" s="609"/>
      <c r="Y25" s="610"/>
      <c r="Z25" s="646">
        <v>46</v>
      </c>
      <c r="AA25" s="646"/>
      <c r="AB25" s="646"/>
      <c r="AC25" s="646"/>
      <c r="AD25" s="647">
        <v>3052283</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861389</v>
      </c>
      <c r="CS25" s="621"/>
      <c r="CT25" s="621"/>
      <c r="CU25" s="621"/>
      <c r="CV25" s="621"/>
      <c r="CW25" s="621"/>
      <c r="CX25" s="621"/>
      <c r="CY25" s="622"/>
      <c r="CZ25" s="611">
        <v>13.7</v>
      </c>
      <c r="DA25" s="623"/>
      <c r="DB25" s="623"/>
      <c r="DC25" s="624"/>
      <c r="DD25" s="614">
        <v>767448</v>
      </c>
      <c r="DE25" s="621"/>
      <c r="DF25" s="621"/>
      <c r="DG25" s="621"/>
      <c r="DH25" s="621"/>
      <c r="DI25" s="621"/>
      <c r="DJ25" s="621"/>
      <c r="DK25" s="622"/>
      <c r="DL25" s="614">
        <v>644409</v>
      </c>
      <c r="DM25" s="621"/>
      <c r="DN25" s="621"/>
      <c r="DO25" s="621"/>
      <c r="DP25" s="621"/>
      <c r="DQ25" s="621"/>
      <c r="DR25" s="621"/>
      <c r="DS25" s="621"/>
      <c r="DT25" s="621"/>
      <c r="DU25" s="621"/>
      <c r="DV25" s="622"/>
      <c r="DW25" s="611">
        <v>21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614</v>
      </c>
      <c r="S26" s="609"/>
      <c r="T26" s="609"/>
      <c r="U26" s="609"/>
      <c r="V26" s="609"/>
      <c r="W26" s="609"/>
      <c r="X26" s="609"/>
      <c r="Y26" s="610"/>
      <c r="Z26" s="646">
        <v>0</v>
      </c>
      <c r="AA26" s="646"/>
      <c r="AB26" s="646"/>
      <c r="AC26" s="646"/>
      <c r="AD26" s="647">
        <v>614</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386243</v>
      </c>
      <c r="CS26" s="609"/>
      <c r="CT26" s="609"/>
      <c r="CU26" s="609"/>
      <c r="CV26" s="609"/>
      <c r="CW26" s="609"/>
      <c r="CX26" s="609"/>
      <c r="CY26" s="610"/>
      <c r="CZ26" s="611">
        <v>6.2</v>
      </c>
      <c r="DA26" s="623"/>
      <c r="DB26" s="623"/>
      <c r="DC26" s="624"/>
      <c r="DD26" s="614">
        <v>308010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8029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778287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482599</v>
      </c>
      <c r="CS27" s="621"/>
      <c r="CT27" s="621"/>
      <c r="CU27" s="621"/>
      <c r="CV27" s="621"/>
      <c r="CW27" s="621"/>
      <c r="CX27" s="621"/>
      <c r="CY27" s="622"/>
      <c r="CZ27" s="611">
        <v>7.7</v>
      </c>
      <c r="DA27" s="623"/>
      <c r="DB27" s="623"/>
      <c r="DC27" s="624"/>
      <c r="DD27" s="614">
        <v>157551</v>
      </c>
      <c r="DE27" s="621"/>
      <c r="DF27" s="621"/>
      <c r="DG27" s="621"/>
      <c r="DH27" s="621"/>
      <c r="DI27" s="621"/>
      <c r="DJ27" s="621"/>
      <c r="DK27" s="622"/>
      <c r="DL27" s="614">
        <v>131412</v>
      </c>
      <c r="DM27" s="621"/>
      <c r="DN27" s="621"/>
      <c r="DO27" s="621"/>
      <c r="DP27" s="621"/>
      <c r="DQ27" s="621"/>
      <c r="DR27" s="621"/>
      <c r="DS27" s="621"/>
      <c r="DT27" s="621"/>
      <c r="DU27" s="621"/>
      <c r="DV27" s="622"/>
      <c r="DW27" s="611">
        <v>4.3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52307</v>
      </c>
      <c r="S28" s="609"/>
      <c r="T28" s="609"/>
      <c r="U28" s="609"/>
      <c r="V28" s="609"/>
      <c r="W28" s="609"/>
      <c r="X28" s="609"/>
      <c r="Y28" s="610"/>
      <c r="Z28" s="646">
        <v>0.7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508480</v>
      </c>
      <c r="CS28" s="609"/>
      <c r="CT28" s="609"/>
      <c r="CU28" s="609"/>
      <c r="CV28" s="609"/>
      <c r="CW28" s="609"/>
      <c r="CX28" s="609"/>
      <c r="CY28" s="610"/>
      <c r="CZ28" s="611">
        <v>8.1</v>
      </c>
      <c r="DA28" s="623"/>
      <c r="DB28" s="623"/>
      <c r="DC28" s="624"/>
      <c r="DD28" s="614">
        <v>507678</v>
      </c>
      <c r="DE28" s="609"/>
      <c r="DF28" s="609"/>
      <c r="DG28" s="609"/>
      <c r="DH28" s="609"/>
      <c r="DI28" s="609"/>
      <c r="DJ28" s="609"/>
      <c r="DK28" s="610"/>
      <c r="DL28" s="614">
        <v>507678</v>
      </c>
      <c r="DM28" s="609"/>
      <c r="DN28" s="609"/>
      <c r="DO28" s="609"/>
      <c r="DP28" s="609"/>
      <c r="DQ28" s="609"/>
      <c r="DR28" s="609"/>
      <c r="DS28" s="609"/>
      <c r="DT28" s="609"/>
      <c r="DU28" s="609"/>
      <c r="DV28" s="610"/>
      <c r="DW28" s="611">
        <v>16.5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8270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508480</v>
      </c>
      <c r="CS29" s="621"/>
      <c r="CT29" s="621"/>
      <c r="CU29" s="621"/>
      <c r="CV29" s="621"/>
      <c r="CW29" s="621"/>
      <c r="CX29" s="621"/>
      <c r="CY29" s="622"/>
      <c r="CZ29" s="611">
        <v>8.1</v>
      </c>
      <c r="DA29" s="623"/>
      <c r="DB29" s="623"/>
      <c r="DC29" s="624"/>
      <c r="DD29" s="614">
        <v>507678</v>
      </c>
      <c r="DE29" s="621"/>
      <c r="DF29" s="621"/>
      <c r="DG29" s="621"/>
      <c r="DH29" s="621"/>
      <c r="DI29" s="621"/>
      <c r="DJ29" s="621"/>
      <c r="DK29" s="622"/>
      <c r="DL29" s="614">
        <v>507678</v>
      </c>
      <c r="DM29" s="621"/>
      <c r="DN29" s="621"/>
      <c r="DO29" s="621"/>
      <c r="DP29" s="621"/>
      <c r="DQ29" s="621"/>
      <c r="DR29" s="621"/>
      <c r="DS29" s="621"/>
      <c r="DT29" s="621"/>
      <c r="DU29" s="621"/>
      <c r="DV29" s="622"/>
      <c r="DW29" s="611">
        <v>16.5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486699</v>
      </c>
      <c r="S30" s="609"/>
      <c r="T30" s="609"/>
      <c r="U30" s="609"/>
      <c r="V30" s="609"/>
      <c r="W30" s="609"/>
      <c r="X30" s="609"/>
      <c r="Y30" s="610"/>
      <c r="Z30" s="646">
        <v>6.8</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498957</v>
      </c>
      <c r="CS30" s="609"/>
      <c r="CT30" s="609"/>
      <c r="CU30" s="609"/>
      <c r="CV30" s="609"/>
      <c r="CW30" s="609"/>
      <c r="CX30" s="609"/>
      <c r="CY30" s="610"/>
      <c r="CZ30" s="611">
        <v>7.9</v>
      </c>
      <c r="DA30" s="623"/>
      <c r="DB30" s="623"/>
      <c r="DC30" s="624"/>
      <c r="DD30" s="614">
        <v>498155</v>
      </c>
      <c r="DE30" s="609"/>
      <c r="DF30" s="609"/>
      <c r="DG30" s="609"/>
      <c r="DH30" s="609"/>
      <c r="DI30" s="609"/>
      <c r="DJ30" s="609"/>
      <c r="DK30" s="610"/>
      <c r="DL30" s="614">
        <v>498155</v>
      </c>
      <c r="DM30" s="609"/>
      <c r="DN30" s="609"/>
      <c r="DO30" s="609"/>
      <c r="DP30" s="609"/>
      <c r="DQ30" s="609"/>
      <c r="DR30" s="609"/>
      <c r="DS30" s="609"/>
      <c r="DT30" s="609"/>
      <c r="DU30" s="609"/>
      <c r="DV30" s="610"/>
      <c r="DW30" s="611">
        <v>16.2</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99.7</v>
      </c>
      <c r="BH31" s="671"/>
      <c r="BI31" s="671"/>
      <c r="BJ31" s="671"/>
      <c r="BK31" s="671"/>
      <c r="BL31" s="671"/>
      <c r="BM31" s="672">
        <v>99.4</v>
      </c>
      <c r="BN31" s="671"/>
      <c r="BO31" s="671"/>
      <c r="BP31" s="671"/>
      <c r="BQ31" s="673"/>
      <c r="BR31" s="670">
        <v>99.6</v>
      </c>
      <c r="BS31" s="671"/>
      <c r="BT31" s="671"/>
      <c r="BU31" s="671"/>
      <c r="BV31" s="671"/>
      <c r="BW31" s="671"/>
      <c r="BX31" s="672">
        <v>99</v>
      </c>
      <c r="BY31" s="671"/>
      <c r="BZ31" s="671"/>
      <c r="CA31" s="671"/>
      <c r="CB31" s="673"/>
      <c r="CD31" s="629"/>
      <c r="CE31" s="630"/>
      <c r="CF31" s="605" t="s">
        <v>301</v>
      </c>
      <c r="CG31" s="606"/>
      <c r="CH31" s="606"/>
      <c r="CI31" s="606"/>
      <c r="CJ31" s="606"/>
      <c r="CK31" s="606"/>
      <c r="CL31" s="606"/>
      <c r="CM31" s="606"/>
      <c r="CN31" s="606"/>
      <c r="CO31" s="606"/>
      <c r="CP31" s="606"/>
      <c r="CQ31" s="607"/>
      <c r="CR31" s="608">
        <v>9523</v>
      </c>
      <c r="CS31" s="621"/>
      <c r="CT31" s="621"/>
      <c r="CU31" s="621"/>
      <c r="CV31" s="621"/>
      <c r="CW31" s="621"/>
      <c r="CX31" s="621"/>
      <c r="CY31" s="622"/>
      <c r="CZ31" s="611">
        <v>0.2</v>
      </c>
      <c r="DA31" s="623"/>
      <c r="DB31" s="623"/>
      <c r="DC31" s="624"/>
      <c r="DD31" s="614">
        <v>9523</v>
      </c>
      <c r="DE31" s="621"/>
      <c r="DF31" s="621"/>
      <c r="DG31" s="621"/>
      <c r="DH31" s="621"/>
      <c r="DI31" s="621"/>
      <c r="DJ31" s="621"/>
      <c r="DK31" s="622"/>
      <c r="DL31" s="614">
        <v>9523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281944</v>
      </c>
      <c r="S32" s="609"/>
      <c r="T32" s="609"/>
      <c r="U32" s="609"/>
      <c r="V32" s="609"/>
      <c r="W32" s="609"/>
      <c r="X32" s="609"/>
      <c r="Y32" s="610"/>
      <c r="Z32" s="646">
        <v>3.9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99.7</v>
      </c>
      <c r="BH32" s="621"/>
      <c r="BI32" s="621"/>
      <c r="BJ32" s="621"/>
      <c r="BK32" s="621"/>
      <c r="BL32" s="621"/>
      <c r="BM32" s="612">
        <v>99.5</v>
      </c>
      <c r="BN32" s="621"/>
      <c r="BO32" s="621"/>
      <c r="BP32" s="621"/>
      <c r="BQ32" s="644"/>
      <c r="BR32" s="679">
        <v>99.6</v>
      </c>
      <c r="BS32" s="621"/>
      <c r="BT32" s="621"/>
      <c r="BU32" s="621"/>
      <c r="BV32" s="621"/>
      <c r="BW32" s="621"/>
      <c r="BX32" s="612">
        <v>99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23177</v>
      </c>
      <c r="S33" s="609"/>
      <c r="T33" s="609"/>
      <c r="U33" s="609"/>
      <c r="V33" s="609"/>
      <c r="W33" s="609"/>
      <c r="X33" s="609"/>
      <c r="Y33" s="610"/>
      <c r="Z33" s="646">
        <v>0.3</v>
      </c>
      <c r="AA33" s="646"/>
      <c r="AB33" s="646"/>
      <c r="AC33" s="646"/>
      <c r="AD33" s="647">
        <v>6219</v>
      </c>
      <c r="AE33" s="647"/>
      <c r="AF33" s="647"/>
      <c r="AG33" s="647"/>
      <c r="AH33" s="647"/>
      <c r="AI33" s="647"/>
      <c r="AJ33" s="647"/>
      <c r="AK33" s="647"/>
      <c r="AL33" s="611">
        <v>0.2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99.5</v>
      </c>
      <c r="BH33" s="593"/>
      <c r="BI33" s="593"/>
      <c r="BJ33" s="593"/>
      <c r="BK33" s="593"/>
      <c r="BL33" s="593"/>
      <c r="BM33" s="639">
        <v>99.1</v>
      </c>
      <c r="BN33" s="593"/>
      <c r="BO33" s="593"/>
      <c r="BP33" s="593"/>
      <c r="BQ33" s="656"/>
      <c r="BR33" s="669">
        <v>99.4</v>
      </c>
      <c r="BS33" s="593"/>
      <c r="BT33" s="593"/>
      <c r="BU33" s="593"/>
      <c r="BV33" s="593"/>
      <c r="BW33" s="593"/>
      <c r="BX33" s="639">
        <v>98.9</v>
      </c>
      <c r="BY33" s="593"/>
      <c r="BZ33" s="593"/>
      <c r="CA33" s="593"/>
      <c r="CB33" s="656"/>
      <c r="CD33" s="605" t="s">
        <v>308</v>
      </c>
      <c r="CE33" s="606"/>
      <c r="CF33" s="606"/>
      <c r="CG33" s="606"/>
      <c r="CH33" s="606"/>
      <c r="CI33" s="606"/>
      <c r="CJ33" s="606"/>
      <c r="CK33" s="606"/>
      <c r="CL33" s="606"/>
      <c r="CM33" s="606"/>
      <c r="CN33" s="606"/>
      <c r="CO33" s="606"/>
      <c r="CP33" s="606"/>
      <c r="CQ33" s="607"/>
      <c r="CR33" s="608">
        <v>3404604</v>
      </c>
      <c r="CS33" s="621"/>
      <c r="CT33" s="621"/>
      <c r="CU33" s="621"/>
      <c r="CV33" s="621"/>
      <c r="CW33" s="621"/>
      <c r="CX33" s="621"/>
      <c r="CY33" s="622"/>
      <c r="CZ33" s="611">
        <v>54.2</v>
      </c>
      <c r="DA33" s="623"/>
      <c r="DB33" s="623"/>
      <c r="DC33" s="624"/>
      <c r="DD33" s="614">
        <v>3128320</v>
      </c>
      <c r="DE33" s="621"/>
      <c r="DF33" s="621"/>
      <c r="DG33" s="621"/>
      <c r="DH33" s="621"/>
      <c r="DI33" s="621"/>
      <c r="DJ33" s="621"/>
      <c r="DK33" s="622"/>
      <c r="DL33" s="614">
        <v>1076450</v>
      </c>
      <c r="DM33" s="621"/>
      <c r="DN33" s="621"/>
      <c r="DO33" s="621"/>
      <c r="DP33" s="621"/>
      <c r="DQ33" s="621"/>
      <c r="DR33" s="621"/>
      <c r="DS33" s="621"/>
      <c r="DT33" s="621"/>
      <c r="DU33" s="621"/>
      <c r="DV33" s="622"/>
      <c r="DW33" s="611">
        <v>35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1694107</v>
      </c>
      <c r="S34" s="609"/>
      <c r="T34" s="609"/>
      <c r="U34" s="609"/>
      <c r="V34" s="609"/>
      <c r="W34" s="609"/>
      <c r="X34" s="609"/>
      <c r="Y34" s="610"/>
      <c r="Z34" s="646">
        <v>23.6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1353751</v>
      </c>
      <c r="CS34" s="609"/>
      <c r="CT34" s="609"/>
      <c r="CU34" s="609"/>
      <c r="CV34" s="609"/>
      <c r="CW34" s="609"/>
      <c r="CX34" s="609"/>
      <c r="CY34" s="610"/>
      <c r="CZ34" s="611">
        <v>21.6</v>
      </c>
      <c r="DA34" s="623"/>
      <c r="DB34" s="623"/>
      <c r="DC34" s="624"/>
      <c r="DD34" s="614">
        <v>1257206</v>
      </c>
      <c r="DE34" s="609"/>
      <c r="DF34" s="609"/>
      <c r="DG34" s="609"/>
      <c r="DH34" s="609"/>
      <c r="DI34" s="609"/>
      <c r="DJ34" s="609"/>
      <c r="DK34" s="610"/>
      <c r="DL34" s="614">
        <v>435014</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4000</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58299</v>
      </c>
      <c r="CS35" s="621"/>
      <c r="CT35" s="621"/>
      <c r="CU35" s="621"/>
      <c r="CV35" s="621"/>
      <c r="CW35" s="621"/>
      <c r="CX35" s="621"/>
      <c r="CY35" s="622"/>
      <c r="CZ35" s="611">
        <v>0.9</v>
      </c>
      <c r="DA35" s="623"/>
      <c r="DB35" s="623"/>
      <c r="DC35" s="624"/>
      <c r="DD35" s="614">
        <v>57420</v>
      </c>
      <c r="DE35" s="621"/>
      <c r="DF35" s="621"/>
      <c r="DG35" s="621"/>
      <c r="DH35" s="621"/>
      <c r="DI35" s="621"/>
      <c r="DJ35" s="621"/>
      <c r="DK35" s="622"/>
      <c r="DL35" s="614">
        <v>50484</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712882</v>
      </c>
      <c r="S36" s="609"/>
      <c r="T36" s="609"/>
      <c r="U36" s="609"/>
      <c r="V36" s="609"/>
      <c r="W36" s="609"/>
      <c r="X36" s="609"/>
      <c r="Y36" s="610"/>
      <c r="Z36" s="646">
        <v>9.9</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0">
        <v>407829</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95298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965038</v>
      </c>
      <c r="CS36" s="609"/>
      <c r="CT36" s="609"/>
      <c r="CU36" s="609"/>
      <c r="CV36" s="609"/>
      <c r="CW36" s="609"/>
      <c r="CX36" s="609"/>
      <c r="CY36" s="610"/>
      <c r="CZ36" s="611">
        <v>15.4</v>
      </c>
      <c r="DA36" s="623"/>
      <c r="DB36" s="623"/>
      <c r="DC36" s="624"/>
      <c r="DD36" s="614">
        <v>842445</v>
      </c>
      <c r="DE36" s="609"/>
      <c r="DF36" s="609"/>
      <c r="DG36" s="609"/>
      <c r="DH36" s="609"/>
      <c r="DI36" s="609"/>
      <c r="DJ36" s="609"/>
      <c r="DK36" s="610"/>
      <c r="DL36" s="614">
        <v>482329</v>
      </c>
      <c r="DM36" s="609"/>
      <c r="DN36" s="609"/>
      <c r="DO36" s="609"/>
      <c r="DP36" s="609"/>
      <c r="DQ36" s="609"/>
      <c r="DR36" s="609"/>
      <c r="DS36" s="609"/>
      <c r="DT36" s="609"/>
      <c r="DU36" s="609"/>
      <c r="DV36" s="610"/>
      <c r="DW36" s="611">
        <v>15.7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153616</v>
      </c>
      <c r="S37" s="609"/>
      <c r="T37" s="609"/>
      <c r="U37" s="609"/>
      <c r="V37" s="609"/>
      <c r="W37" s="609"/>
      <c r="X37" s="609"/>
      <c r="Y37" s="610"/>
      <c r="Z37" s="646">
        <v>2.1</v>
      </c>
      <c r="AA37" s="646"/>
      <c r="AB37" s="646"/>
      <c r="AC37" s="646"/>
      <c r="AD37" s="647">
        <v>6805</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120200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92717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173888</v>
      </c>
      <c r="CS37" s="621"/>
      <c r="CT37" s="621"/>
      <c r="CU37" s="621"/>
      <c r="CV37" s="621"/>
      <c r="CW37" s="621"/>
      <c r="CX37" s="621"/>
      <c r="CY37" s="622"/>
      <c r="CZ37" s="611">
        <v>2.8</v>
      </c>
      <c r="DA37" s="623"/>
      <c r="DB37" s="623"/>
      <c r="DC37" s="624"/>
      <c r="DD37" s="614">
        <v>173652</v>
      </c>
      <c r="DE37" s="621"/>
      <c r="DF37" s="621"/>
      <c r="DG37" s="621"/>
      <c r="DH37" s="621"/>
      <c r="DI37" s="621"/>
      <c r="DJ37" s="621"/>
      <c r="DK37" s="622"/>
      <c r="DL37" s="614">
        <v>159518</v>
      </c>
      <c r="DM37" s="621"/>
      <c r="DN37" s="621"/>
      <c r="DO37" s="621"/>
      <c r="DP37" s="621"/>
      <c r="DQ37" s="621"/>
      <c r="DR37" s="621"/>
      <c r="DS37" s="621"/>
      <c r="DT37" s="621"/>
      <c r="DU37" s="621"/>
      <c r="DV37" s="622"/>
      <c r="DW37" s="611">
        <v>5.2</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443949</v>
      </c>
      <c r="S38" s="609"/>
      <c r="T38" s="609"/>
      <c r="U38" s="609"/>
      <c r="V38" s="609"/>
      <c r="W38" s="609"/>
      <c r="X38" s="609"/>
      <c r="Y38" s="610"/>
      <c r="Z38" s="646">
        <v>6.2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29500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766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258129</v>
      </c>
      <c r="CS38" s="609"/>
      <c r="CT38" s="609"/>
      <c r="CU38" s="609"/>
      <c r="CV38" s="609"/>
      <c r="CW38" s="609"/>
      <c r="CX38" s="609"/>
      <c r="CY38" s="610"/>
      <c r="CZ38" s="611">
        <v>4.0999999999999996</v>
      </c>
      <c r="DA38" s="623"/>
      <c r="DB38" s="623"/>
      <c r="DC38" s="624"/>
      <c r="DD38" s="614">
        <v>221249</v>
      </c>
      <c r="DE38" s="609"/>
      <c r="DF38" s="609"/>
      <c r="DG38" s="609"/>
      <c r="DH38" s="609"/>
      <c r="DI38" s="609"/>
      <c r="DJ38" s="609"/>
      <c r="DK38" s="610"/>
      <c r="DL38" s="614">
        <v>108623</v>
      </c>
      <c r="DM38" s="609"/>
      <c r="DN38" s="609"/>
      <c r="DO38" s="609"/>
      <c r="DP38" s="609"/>
      <c r="DQ38" s="609"/>
      <c r="DR38" s="609"/>
      <c r="DS38" s="609"/>
      <c r="DT38" s="609"/>
      <c r="DU38" s="609"/>
      <c r="DV38" s="610"/>
      <c r="DW38" s="611">
        <v>3.5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1243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760637</v>
      </c>
      <c r="CS39" s="621"/>
      <c r="CT39" s="621"/>
      <c r="CU39" s="621"/>
      <c r="CV39" s="621"/>
      <c r="CW39" s="621"/>
      <c r="CX39" s="621"/>
      <c r="CY39" s="622"/>
      <c r="CZ39" s="611">
        <v>12.1</v>
      </c>
      <c r="DA39" s="623"/>
      <c r="DB39" s="623"/>
      <c r="DC39" s="624"/>
      <c r="DD39" s="614">
        <v>750000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6549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94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8750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7165380</v>
      </c>
      <c r="S41" s="633"/>
      <c r="T41" s="633"/>
      <c r="U41" s="633"/>
      <c r="V41" s="633"/>
      <c r="W41" s="633"/>
      <c r="X41" s="633"/>
      <c r="Y41" s="636"/>
      <c r="Z41" s="637">
        <v>100</v>
      </c>
      <c r="AA41" s="637"/>
      <c r="AB41" s="637"/>
      <c r="AC41" s="637"/>
      <c r="AD41" s="638">
        <v>3065921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37038</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221091</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317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1022988</v>
      </c>
      <c r="CS42" s="621"/>
      <c r="CT42" s="621"/>
      <c r="CU42" s="621"/>
      <c r="CV42" s="621"/>
      <c r="CW42" s="621"/>
      <c r="CX42" s="621"/>
      <c r="CY42" s="622"/>
      <c r="CZ42" s="611">
        <v>16.3</v>
      </c>
      <c r="DA42" s="623"/>
      <c r="DB42" s="623"/>
      <c r="DC42" s="624"/>
      <c r="DD42" s="614">
        <v>396190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26150</v>
      </c>
      <c r="CS43" s="621"/>
      <c r="CT43" s="621"/>
      <c r="CU43" s="621"/>
      <c r="CV43" s="621"/>
      <c r="CW43" s="621"/>
      <c r="CX43" s="621"/>
      <c r="CY43" s="622"/>
      <c r="CZ43" s="611">
        <v>0.4</v>
      </c>
      <c r="DA43" s="623"/>
      <c r="DB43" s="623"/>
      <c r="DC43" s="624"/>
      <c r="DD43" s="614">
        <v>26150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981153</v>
      </c>
      <c r="CS44" s="609"/>
      <c r="CT44" s="609"/>
      <c r="CU44" s="609"/>
      <c r="CV44" s="609"/>
      <c r="CW44" s="609"/>
      <c r="CX44" s="609"/>
      <c r="CY44" s="610"/>
      <c r="CZ44" s="611">
        <v>15.6</v>
      </c>
      <c r="DA44" s="612"/>
      <c r="DB44" s="612"/>
      <c r="DC44" s="613"/>
      <c r="DD44" s="614">
        <v>386036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200691</v>
      </c>
      <c r="CS45" s="621"/>
      <c r="CT45" s="621"/>
      <c r="CU45" s="621"/>
      <c r="CV45" s="621"/>
      <c r="CW45" s="621"/>
      <c r="CX45" s="621"/>
      <c r="CY45" s="622"/>
      <c r="CZ45" s="611">
        <v>3.2</v>
      </c>
      <c r="DA45" s="623"/>
      <c r="DB45" s="623"/>
      <c r="DC45" s="624"/>
      <c r="DD45" s="614">
        <v>64092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769714</v>
      </c>
      <c r="CS46" s="609"/>
      <c r="CT46" s="609"/>
      <c r="CU46" s="609"/>
      <c r="CV46" s="609"/>
      <c r="CW46" s="609"/>
      <c r="CX46" s="609"/>
      <c r="CY46" s="610"/>
      <c r="CZ46" s="611">
        <v>12.3</v>
      </c>
      <c r="DA46" s="612"/>
      <c r="DB46" s="612"/>
      <c r="DC46" s="613"/>
      <c r="DD46" s="614">
        <v>311196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41835</v>
      </c>
      <c r="CS47" s="621"/>
      <c r="CT47" s="621"/>
      <c r="CU47" s="621"/>
      <c r="CV47" s="621"/>
      <c r="CW47" s="621"/>
      <c r="CX47" s="621"/>
      <c r="CY47" s="622"/>
      <c r="CZ47" s="611">
        <v>0.7</v>
      </c>
      <c r="DA47" s="623"/>
      <c r="DB47" s="623"/>
      <c r="DC47" s="624"/>
      <c r="DD47" s="614">
        <v>10154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6280060</v>
      </c>
      <c r="CS49" s="593"/>
      <c r="CT49" s="593"/>
      <c r="CU49" s="593"/>
      <c r="CV49" s="593"/>
      <c r="CW49" s="593"/>
      <c r="CX49" s="593"/>
      <c r="CY49" s="594"/>
      <c r="CZ49" s="595">
        <v>100</v>
      </c>
      <c r="DA49" s="596"/>
      <c r="DB49" s="596"/>
      <c r="DC49" s="597"/>
      <c r="DD49" s="598">
        <v>4957187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MCSfoIE7YBzAuwMkcp8mYHqz3uq4DWwfjAK81l5kVMv3wXR9bifn5cmKapCV3LOggnikeC+wL5iWbgJrEvmYg==" saltValue="5eL5U78Ll18hUnLNDNh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7165</v>
      </c>
      <c r="R7" s="1090"/>
      <c r="S7" s="1090"/>
      <c r="T7" s="1090"/>
      <c r="U7" s="1090"/>
      <c r="V7" s="1090">
        <v>6280</v>
      </c>
      <c r="W7" s="1090"/>
      <c r="X7" s="1090"/>
      <c r="Y7" s="1090"/>
      <c r="Z7" s="1090"/>
      <c r="AA7" s="1090">
        <v>885</v>
      </c>
      <c r="AB7" s="1090"/>
      <c r="AC7" s="1090"/>
      <c r="AD7" s="1090"/>
      <c r="AE7" s="1091"/>
      <c r="AF7" s="1092">
        <v>733</v>
      </c>
      <c r="AG7" s="1093"/>
      <c r="AH7" s="1093"/>
      <c r="AI7" s="1093"/>
      <c r="AJ7" s="1094"/>
      <c r="AK7" s="1095">
        <v>4</v>
      </c>
      <c r="AL7" s="1096"/>
      <c r="AM7" s="1096"/>
      <c r="AN7" s="1096"/>
      <c r="AO7" s="1096"/>
      <c r="AP7" s="1096">
        <v>3474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562</v>
      </c>
      <c r="BT7" s="1087"/>
      <c r="BU7" s="1087"/>
      <c r="BV7" s="1087"/>
      <c r="BW7" s="1087"/>
      <c r="BX7" s="1087"/>
      <c r="BY7" s="1087"/>
      <c r="BZ7" s="1087"/>
      <c r="CA7" s="1087"/>
      <c r="CB7" s="1087"/>
      <c r="CC7" s="1087"/>
      <c r="CD7" s="1087"/>
      <c r="CE7" s="1087"/>
      <c r="CF7" s="1087"/>
      <c r="CG7" s="1099"/>
      <c r="CH7" s="1083">
        <v>11</v>
      </c>
      <c r="CI7" s="1084"/>
      <c r="CJ7" s="1084"/>
      <c r="CK7" s="1084"/>
      <c r="CL7" s="1085"/>
      <c r="CM7" s="1083">
        <v>68</v>
      </c>
      <c r="CN7" s="1084"/>
      <c r="CO7" s="1084"/>
      <c r="CP7" s="1084"/>
      <c r="CQ7" s="1085"/>
      <c r="CR7" s="1083">
        <v>10</v>
      </c>
      <c r="CS7" s="1084"/>
      <c r="CT7" s="1084"/>
      <c r="CU7" s="1084"/>
      <c r="CV7" s="1085"/>
      <c r="CW7" s="1083" t="s">
        <v>561</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7165</v>
      </c>
      <c r="R23" s="1048"/>
      <c r="S23" s="1048"/>
      <c r="T23" s="1048"/>
      <c r="U23" s="1048"/>
      <c r="V23" s="1048">
        <v>6280</v>
      </c>
      <c r="W23" s="1048"/>
      <c r="X23" s="1048"/>
      <c r="Y23" s="1048"/>
      <c r="Z23" s="1048"/>
      <c r="AA23" s="1048">
        <v>885</v>
      </c>
      <c r="AB23" s="1048"/>
      <c r="AC23" s="1048"/>
      <c r="AD23" s="1048"/>
      <c r="AE23" s="1055"/>
      <c r="AF23" s="1056">
        <v>733</v>
      </c>
      <c r="AG23" s="1048"/>
      <c r="AH23" s="1048"/>
      <c r="AI23" s="1048"/>
      <c r="AJ23" s="1057"/>
      <c r="AK23" s="1058"/>
      <c r="AL23" s="1059"/>
      <c r="AM23" s="1059"/>
      <c r="AN23" s="1059"/>
      <c r="AO23" s="1059"/>
      <c r="AP23" s="1048">
        <v>3474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661</v>
      </c>
      <c r="R28" s="1038"/>
      <c r="S28" s="1038"/>
      <c r="T28" s="1038"/>
      <c r="U28" s="1038"/>
      <c r="V28" s="1038">
        <v>566</v>
      </c>
      <c r="W28" s="1038"/>
      <c r="X28" s="1038"/>
      <c r="Y28" s="1038"/>
      <c r="Z28" s="1038"/>
      <c r="AA28" s="1038">
        <v>95</v>
      </c>
      <c r="AB28" s="1038"/>
      <c r="AC28" s="1038"/>
      <c r="AD28" s="1038"/>
      <c r="AE28" s="1039"/>
      <c r="AF28" s="1040">
        <v>95</v>
      </c>
      <c r="AG28" s="1038"/>
      <c r="AH28" s="1038"/>
      <c r="AI28" s="1038"/>
      <c r="AJ28" s="1041"/>
      <c r="AK28" s="1029">
        <v>37</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949</v>
      </c>
      <c r="R29" s="1026"/>
      <c r="S29" s="1026"/>
      <c r="T29" s="1026"/>
      <c r="U29" s="1026"/>
      <c r="V29" s="1026">
        <v>844</v>
      </c>
      <c r="W29" s="1026"/>
      <c r="X29" s="1026"/>
      <c r="Y29" s="1026"/>
      <c r="Z29" s="1026"/>
      <c r="AA29" s="1026">
        <v>105</v>
      </c>
      <c r="AB29" s="1026"/>
      <c r="AC29" s="1026"/>
      <c r="AD29" s="1026"/>
      <c r="AE29" s="1027"/>
      <c r="AF29" s="1022">
        <v>105</v>
      </c>
      <c r="AG29" s="1023"/>
      <c r="AH29" s="1023"/>
      <c r="AI29" s="1023"/>
      <c r="AJ29" s="1024"/>
      <c r="AK29" s="967">
        <v>116</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95</v>
      </c>
      <c r="R30" s="1026"/>
      <c r="S30" s="1026"/>
      <c r="T30" s="1026"/>
      <c r="U30" s="1026"/>
      <c r="V30" s="1026">
        <v>95</v>
      </c>
      <c r="W30" s="1026"/>
      <c r="X30" s="1026"/>
      <c r="Y30" s="1026"/>
      <c r="Z30" s="1026"/>
      <c r="AA30" s="1026" t="s">
        <v>561</v>
      </c>
      <c r="AB30" s="1026"/>
      <c r="AC30" s="1026"/>
      <c r="AD30" s="1026"/>
      <c r="AE30" s="1027"/>
      <c r="AF30" s="1022" t="s">
        <v>122</v>
      </c>
      <c r="AG30" s="1023"/>
      <c r="AH30" s="1023"/>
      <c r="AI30" s="1023"/>
      <c r="AJ30" s="1024"/>
      <c r="AK30" s="967">
        <v>17</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183</v>
      </c>
      <c r="R31" s="1026"/>
      <c r="S31" s="1026"/>
      <c r="T31" s="1026"/>
      <c r="U31" s="1026"/>
      <c r="V31" s="1026">
        <v>186</v>
      </c>
      <c r="W31" s="1026"/>
      <c r="X31" s="1026"/>
      <c r="Y31" s="1026"/>
      <c r="Z31" s="1026"/>
      <c r="AA31" s="1026">
        <v>-3</v>
      </c>
      <c r="AB31" s="1026"/>
      <c r="AC31" s="1026"/>
      <c r="AD31" s="1026"/>
      <c r="AE31" s="1027"/>
      <c r="AF31" s="1022">
        <v>290</v>
      </c>
      <c r="AG31" s="1023"/>
      <c r="AH31" s="1023"/>
      <c r="AI31" s="1023"/>
      <c r="AJ31" s="1024"/>
      <c r="AK31" s="967">
        <v>30</v>
      </c>
      <c r="AL31" s="958"/>
      <c r="AM31" s="958"/>
      <c r="AN31" s="958"/>
      <c r="AO31" s="958"/>
      <c r="AP31" s="958">
        <v>1229</v>
      </c>
      <c r="AQ31" s="958"/>
      <c r="AR31" s="958"/>
      <c r="AS31" s="958"/>
      <c r="AT31" s="958"/>
      <c r="AU31" s="958">
        <v>633</v>
      </c>
      <c r="AV31" s="958"/>
      <c r="AW31" s="958"/>
      <c r="AX31" s="958"/>
      <c r="AY31" s="958"/>
      <c r="AZ31" s="1028" t="s">
        <v>561</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244</v>
      </c>
      <c r="R32" s="1026"/>
      <c r="S32" s="1026"/>
      <c r="T32" s="1026"/>
      <c r="U32" s="1026"/>
      <c r="V32" s="1026">
        <v>236</v>
      </c>
      <c r="W32" s="1026"/>
      <c r="X32" s="1026"/>
      <c r="Y32" s="1026"/>
      <c r="Z32" s="1026"/>
      <c r="AA32" s="1026">
        <v>8</v>
      </c>
      <c r="AB32" s="1026"/>
      <c r="AC32" s="1026"/>
      <c r="AD32" s="1026"/>
      <c r="AE32" s="1027"/>
      <c r="AF32" s="1022">
        <v>196</v>
      </c>
      <c r="AG32" s="1023"/>
      <c r="AH32" s="1023"/>
      <c r="AI32" s="1023"/>
      <c r="AJ32" s="1024"/>
      <c r="AK32" s="967">
        <v>120</v>
      </c>
      <c r="AL32" s="958"/>
      <c r="AM32" s="958"/>
      <c r="AN32" s="958"/>
      <c r="AO32" s="958"/>
      <c r="AP32" s="958">
        <v>473</v>
      </c>
      <c r="AQ32" s="958"/>
      <c r="AR32" s="958"/>
      <c r="AS32" s="958"/>
      <c r="AT32" s="958"/>
      <c r="AU32" s="958">
        <v>457</v>
      </c>
      <c r="AV32" s="958"/>
      <c r="AW32" s="958"/>
      <c r="AX32" s="958"/>
      <c r="AY32" s="958"/>
      <c r="AZ32" s="1028" t="s">
        <v>561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686</v>
      </c>
      <c r="AG63" s="946"/>
      <c r="AH63" s="946"/>
      <c r="AI63" s="946"/>
      <c r="AJ63" s="1009"/>
      <c r="AK63" s="1010"/>
      <c r="AL63" s="950"/>
      <c r="AM63" s="950"/>
      <c r="AN63" s="950"/>
      <c r="AO63" s="950"/>
      <c r="AP63" s="946">
        <v>1702</v>
      </c>
      <c r="AQ63" s="946"/>
      <c r="AR63" s="946"/>
      <c r="AS63" s="946"/>
      <c r="AT63" s="946"/>
      <c r="AU63" s="946">
        <v>1090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545</v>
      </c>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v>122</v>
      </c>
      <c r="AG68" s="969"/>
      <c r="AH68" s="969"/>
      <c r="AI68" s="969"/>
      <c r="AJ68" s="969"/>
      <c r="AK68" s="969"/>
      <c r="AL68" s="969"/>
      <c r="AM68" s="969"/>
      <c r="AN68" s="969"/>
      <c r="AO68" s="969"/>
      <c r="AP68" s="969">
        <v>1930</v>
      </c>
      <c r="AQ68" s="969"/>
      <c r="AR68" s="969"/>
      <c r="AS68" s="969"/>
      <c r="AT68" s="969"/>
      <c r="AU68" s="969">
        <v>78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546</v>
      </c>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v>2</v>
      </c>
      <c r="AG69" s="958"/>
      <c r="AH69" s="958"/>
      <c r="AI69" s="958"/>
      <c r="AJ69" s="958"/>
      <c r="AK69" s="958"/>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547</v>
      </c>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v>107</v>
      </c>
      <c r="AG70" s="958"/>
      <c r="AH70" s="958"/>
      <c r="AI70" s="958"/>
      <c r="AJ70" s="958"/>
      <c r="AK70" s="958"/>
      <c r="AL70" s="958"/>
      <c r="AM70" s="958"/>
      <c r="AN70" s="958"/>
      <c r="AO70" s="958"/>
      <c r="AP70" s="958">
        <v>29</v>
      </c>
      <c r="AQ70" s="958"/>
      <c r="AR70" s="958"/>
      <c r="AS70" s="958"/>
      <c r="AT70" s="958"/>
      <c r="AU70" s="958">
        <v>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548</v>
      </c>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v>6</v>
      </c>
      <c r="AG71" s="958"/>
      <c r="AH71" s="958"/>
      <c r="AI71" s="958"/>
      <c r="AJ71" s="958"/>
      <c r="AK71" s="958"/>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549</v>
      </c>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v>2284</v>
      </c>
      <c r="AG72" s="958"/>
      <c r="AH72" s="958"/>
      <c r="AI72" s="958"/>
      <c r="AJ72" s="958"/>
      <c r="AK72" s="958"/>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550</v>
      </c>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v>3</v>
      </c>
      <c r="AG73" s="958"/>
      <c r="AH73" s="958"/>
      <c r="AI73" s="958"/>
      <c r="AJ73" s="958"/>
      <c r="AK73" s="958"/>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551</v>
      </c>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v>0</v>
      </c>
      <c r="AG74" s="958"/>
      <c r="AH74" s="958"/>
      <c r="AI74" s="958"/>
      <c r="AJ74" s="958"/>
      <c r="AK74" s="958"/>
      <c r="AL74" s="958"/>
      <c r="AM74" s="958"/>
      <c r="AN74" s="958"/>
      <c r="AO74" s="958"/>
      <c r="AP74" s="958" t="s">
        <v>561</v>
      </c>
      <c r="AQ74" s="958"/>
      <c r="AR74" s="958"/>
      <c r="AS74" s="958"/>
      <c r="AT74" s="958"/>
      <c r="AU74" s="958" t="s">
        <v>561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552</v>
      </c>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v>0</v>
      </c>
      <c r="AG75" s="966"/>
      <c r="AH75" s="966"/>
      <c r="AI75" s="966"/>
      <c r="AJ75" s="967"/>
      <c r="AK75" s="968"/>
      <c r="AL75" s="966"/>
      <c r="AM75" s="966"/>
      <c r="AN75" s="966"/>
      <c r="AO75" s="967"/>
      <c r="AP75" s="958" t="s">
        <v>561</v>
      </c>
      <c r="AQ75" s="958"/>
      <c r="AR75" s="958"/>
      <c r="AS75" s="958"/>
      <c r="AT75" s="958"/>
      <c r="AU75" s="958" t="s">
        <v>561</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553</v>
      </c>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v>1</v>
      </c>
      <c r="AG76" s="966"/>
      <c r="AH76" s="966"/>
      <c r="AI76" s="966"/>
      <c r="AJ76" s="967"/>
      <c r="AK76" s="968"/>
      <c r="AL76" s="966"/>
      <c r="AM76" s="966"/>
      <c r="AN76" s="966"/>
      <c r="AO76" s="967"/>
      <c r="AP76" s="958" t="s">
        <v>561</v>
      </c>
      <c r="AQ76" s="958"/>
      <c r="AR76" s="958"/>
      <c r="AS76" s="958"/>
      <c r="AT76" s="958"/>
      <c r="AU76" s="958" t="s">
        <v>561</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554</v>
      </c>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t="s">
        <v>561</v>
      </c>
      <c r="AG77" s="966"/>
      <c r="AH77" s="966"/>
      <c r="AI77" s="966"/>
      <c r="AJ77" s="967"/>
      <c r="AK77" s="968"/>
      <c r="AL77" s="966"/>
      <c r="AM77" s="966"/>
      <c r="AN77" s="966"/>
      <c r="AO77" s="967"/>
      <c r="AP77" s="958" t="s">
        <v>561</v>
      </c>
      <c r="AQ77" s="958"/>
      <c r="AR77" s="958"/>
      <c r="AS77" s="958"/>
      <c r="AT77" s="958"/>
      <c r="AU77" s="958" t="s">
        <v>561</v>
      </c>
      <c r="AV77" s="958"/>
      <c r="AW77" s="958"/>
      <c r="AX77" s="958"/>
      <c r="AY77" s="958"/>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555</v>
      </c>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v>62</v>
      </c>
      <c r="AG78" s="958"/>
      <c r="AH78" s="958"/>
      <c r="AI78" s="958"/>
      <c r="AJ78" s="958"/>
      <c r="AK78" s="958"/>
      <c r="AL78" s="958"/>
      <c r="AM78" s="958"/>
      <c r="AN78" s="958"/>
      <c r="AO78" s="958"/>
      <c r="AP78" s="958" t="s">
        <v>561</v>
      </c>
      <c r="AQ78" s="958"/>
      <c r="AR78" s="958"/>
      <c r="AS78" s="958"/>
      <c r="AT78" s="958"/>
      <c r="AU78" s="958" t="s">
        <v>561</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556</v>
      </c>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v>114</v>
      </c>
      <c r="AG79" s="958"/>
      <c r="AH79" s="958"/>
      <c r="AI79" s="958"/>
      <c r="AJ79" s="958"/>
      <c r="AK79" s="958"/>
      <c r="AL79" s="958"/>
      <c r="AM79" s="958"/>
      <c r="AN79" s="958"/>
      <c r="AO79" s="958"/>
      <c r="AP79" s="958" t="s">
        <v>561</v>
      </c>
      <c r="AQ79" s="958"/>
      <c r="AR79" s="958"/>
      <c r="AS79" s="958"/>
      <c r="AT79" s="958"/>
      <c r="AU79" s="958" t="s">
        <v>561</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557</v>
      </c>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v>12528</v>
      </c>
      <c r="AG80" s="958"/>
      <c r="AH80" s="958"/>
      <c r="AI80" s="958"/>
      <c r="AJ80" s="958"/>
      <c r="AK80" s="958"/>
      <c r="AL80" s="958"/>
      <c r="AM80" s="958"/>
      <c r="AN80" s="958"/>
      <c r="AO80" s="958"/>
      <c r="AP80" s="958" t="s">
        <v>561</v>
      </c>
      <c r="AQ80" s="958"/>
      <c r="AR80" s="958"/>
      <c r="AS80" s="958"/>
      <c r="AT80" s="958"/>
      <c r="AU80" s="958" t="s">
        <v>561</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558</v>
      </c>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v>4</v>
      </c>
      <c r="AG81" s="958"/>
      <c r="AH81" s="958"/>
      <c r="AI81" s="958"/>
      <c r="AJ81" s="958"/>
      <c r="AK81" s="958"/>
      <c r="AL81" s="958"/>
      <c r="AM81" s="958"/>
      <c r="AN81" s="958"/>
      <c r="AO81" s="958"/>
      <c r="AP81" s="958" t="s">
        <v>561</v>
      </c>
      <c r="AQ81" s="958"/>
      <c r="AR81" s="958"/>
      <c r="AS81" s="958"/>
      <c r="AT81" s="958"/>
      <c r="AU81" s="958" t="s">
        <v>561</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559</v>
      </c>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v>3</v>
      </c>
      <c r="AG82" s="958"/>
      <c r="AH82" s="958"/>
      <c r="AI82" s="958"/>
      <c r="AJ82" s="958"/>
      <c r="AK82" s="958"/>
      <c r="AL82" s="958"/>
      <c r="AM82" s="958"/>
      <c r="AN82" s="958"/>
      <c r="AO82" s="958"/>
      <c r="AP82" s="958" t="s">
        <v>561</v>
      </c>
      <c r="AQ82" s="958"/>
      <c r="AR82" s="958"/>
      <c r="AS82" s="958"/>
      <c r="AT82" s="958"/>
      <c r="AU82" s="958" t="s">
        <v>561</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560</v>
      </c>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v>5</v>
      </c>
      <c r="AG83" s="958"/>
      <c r="AH83" s="958"/>
      <c r="AI83" s="958"/>
      <c r="AJ83" s="958"/>
      <c r="AK83" s="958"/>
      <c r="AL83" s="958"/>
      <c r="AM83" s="958"/>
      <c r="AN83" s="958"/>
      <c r="AO83" s="958"/>
      <c r="AP83" s="958" t="s">
        <v>561</v>
      </c>
      <c r="AQ83" s="958"/>
      <c r="AR83" s="958"/>
      <c r="AS83" s="958"/>
      <c r="AT83" s="958"/>
      <c r="AU83" s="958" t="s">
        <v>561</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15241</v>
      </c>
      <c r="AG88" s="946"/>
      <c r="AH88" s="946"/>
      <c r="AI88" s="946"/>
      <c r="AJ88" s="946"/>
      <c r="AK88" s="950"/>
      <c r="AL88" s="950"/>
      <c r="AM88" s="950"/>
      <c r="AN88" s="950"/>
      <c r="AO88" s="950"/>
      <c r="AP88" s="946">
        <v>1959</v>
      </c>
      <c r="AQ88" s="946"/>
      <c r="AR88" s="946"/>
      <c r="AS88" s="946"/>
      <c r="AT88" s="946"/>
      <c r="AU88" s="946">
        <v>80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484340</v>
      </c>
      <c r="AB110" s="876"/>
      <c r="AC110" s="876"/>
      <c r="AD110" s="876"/>
      <c r="AE110" s="877"/>
      <c r="AF110" s="878">
        <v>478643</v>
      </c>
      <c r="AG110" s="876"/>
      <c r="AH110" s="876"/>
      <c r="AI110" s="876"/>
      <c r="AJ110" s="877"/>
      <c r="AK110" s="878">
        <v>508480</v>
      </c>
      <c r="AL110" s="876"/>
      <c r="AM110" s="876"/>
      <c r="AN110" s="876"/>
      <c r="AO110" s="877"/>
      <c r="AP110" s="879">
        <v>18.7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3682813</v>
      </c>
      <c r="BR110" s="829"/>
      <c r="BS110" s="829"/>
      <c r="BT110" s="829"/>
      <c r="BU110" s="829"/>
      <c r="BV110" s="829">
        <v>3528899</v>
      </c>
      <c r="BW110" s="829"/>
      <c r="BX110" s="829"/>
      <c r="BY110" s="829"/>
      <c r="BZ110" s="829"/>
      <c r="CA110" s="829">
        <v>3473891</v>
      </c>
      <c r="CB110" s="829"/>
      <c r="CC110" s="829"/>
      <c r="CD110" s="829"/>
      <c r="CE110" s="829"/>
      <c r="CF110" s="853">
        <v>127.7</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1075925</v>
      </c>
      <c r="BR112" s="804"/>
      <c r="BS112" s="804"/>
      <c r="BT112" s="804"/>
      <c r="BU112" s="804"/>
      <c r="BV112" s="804">
        <v>1097924</v>
      </c>
      <c r="BW112" s="804"/>
      <c r="BX112" s="804"/>
      <c r="BY112" s="804"/>
      <c r="BZ112" s="804"/>
      <c r="CA112" s="804">
        <v>1089951</v>
      </c>
      <c r="CB112" s="804"/>
      <c r="CC112" s="804"/>
      <c r="CD112" s="804"/>
      <c r="CE112" s="804"/>
      <c r="CF112" s="862">
        <v>40.1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186981</v>
      </c>
      <c r="AB113" s="906"/>
      <c r="AC113" s="906"/>
      <c r="AD113" s="906"/>
      <c r="AE113" s="907"/>
      <c r="AF113" s="908">
        <v>171600</v>
      </c>
      <c r="AG113" s="906"/>
      <c r="AH113" s="906"/>
      <c r="AI113" s="906"/>
      <c r="AJ113" s="907"/>
      <c r="AK113" s="908">
        <v>126941</v>
      </c>
      <c r="AL113" s="906"/>
      <c r="AM113" s="906"/>
      <c r="AN113" s="906"/>
      <c r="AO113" s="907"/>
      <c r="AP113" s="909">
        <v>4.7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105761</v>
      </c>
      <c r="BR113" s="804"/>
      <c r="BS113" s="804"/>
      <c r="BT113" s="804"/>
      <c r="BU113" s="804"/>
      <c r="BV113" s="804">
        <v>93352</v>
      </c>
      <c r="BW113" s="804"/>
      <c r="BX113" s="804"/>
      <c r="BY113" s="804"/>
      <c r="BZ113" s="804"/>
      <c r="CA113" s="804">
        <v>79858</v>
      </c>
      <c r="CB113" s="804"/>
      <c r="CC113" s="804"/>
      <c r="CD113" s="804"/>
      <c r="CE113" s="804"/>
      <c r="CF113" s="862">
        <v>2.9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13814</v>
      </c>
      <c r="AB114" s="767"/>
      <c r="AC114" s="767"/>
      <c r="AD114" s="767"/>
      <c r="AE114" s="768"/>
      <c r="AF114" s="769">
        <v>13269</v>
      </c>
      <c r="AG114" s="767"/>
      <c r="AH114" s="767"/>
      <c r="AI114" s="767"/>
      <c r="AJ114" s="768"/>
      <c r="AK114" s="769">
        <v>12053</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662516</v>
      </c>
      <c r="BR114" s="804"/>
      <c r="BS114" s="804"/>
      <c r="BT114" s="804"/>
      <c r="BU114" s="804"/>
      <c r="BV114" s="804">
        <v>650319</v>
      </c>
      <c r="BW114" s="804"/>
      <c r="BX114" s="804"/>
      <c r="BY114" s="804"/>
      <c r="BZ114" s="804"/>
      <c r="CA114" s="804">
        <v>654640</v>
      </c>
      <c r="CB114" s="804"/>
      <c r="CC114" s="804"/>
      <c r="CD114" s="804"/>
      <c r="CE114" s="804"/>
      <c r="CF114" s="862">
        <v>24.1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685135</v>
      </c>
      <c r="AB117" s="890"/>
      <c r="AC117" s="890"/>
      <c r="AD117" s="890"/>
      <c r="AE117" s="891"/>
      <c r="AF117" s="892">
        <v>663512</v>
      </c>
      <c r="AG117" s="890"/>
      <c r="AH117" s="890"/>
      <c r="AI117" s="890"/>
      <c r="AJ117" s="891"/>
      <c r="AK117" s="892">
        <v>647474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5527015</v>
      </c>
      <c r="BR119" s="832"/>
      <c r="BS119" s="832"/>
      <c r="BT119" s="832"/>
      <c r="BU119" s="832"/>
      <c r="BV119" s="832">
        <v>5370494</v>
      </c>
      <c r="BW119" s="832"/>
      <c r="BX119" s="832"/>
      <c r="BY119" s="832"/>
      <c r="BZ119" s="832"/>
      <c r="CA119" s="832">
        <v>5298340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3671743</v>
      </c>
      <c r="BR120" s="829"/>
      <c r="BS120" s="829"/>
      <c r="BT120" s="829"/>
      <c r="BU120" s="829"/>
      <c r="BV120" s="829">
        <v>3927655</v>
      </c>
      <c r="BW120" s="829"/>
      <c r="BX120" s="829"/>
      <c r="BY120" s="829"/>
      <c r="BZ120" s="829"/>
      <c r="CA120" s="829">
        <v>4684332</v>
      </c>
      <c r="CB120" s="829"/>
      <c r="CC120" s="829"/>
      <c r="CD120" s="829"/>
      <c r="CE120" s="829"/>
      <c r="CF120" s="853">
        <v>172.3</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416881</v>
      </c>
      <c r="DH120" s="829"/>
      <c r="DI120" s="829"/>
      <c r="DJ120" s="829"/>
      <c r="DK120" s="829"/>
      <c r="DL120" s="829">
        <v>549919</v>
      </c>
      <c r="DM120" s="829"/>
      <c r="DN120" s="829"/>
      <c r="DO120" s="829"/>
      <c r="DP120" s="829"/>
      <c r="DQ120" s="829">
        <v>632923</v>
      </c>
      <c r="DR120" s="829"/>
      <c r="DS120" s="829"/>
      <c r="DT120" s="829"/>
      <c r="DU120" s="829"/>
      <c r="DV120" s="830">
        <v>23.3</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4010</v>
      </c>
      <c r="BR121" s="804"/>
      <c r="BS121" s="804"/>
      <c r="BT121" s="804"/>
      <c r="BU121" s="804"/>
      <c r="BV121" s="804">
        <v>3208</v>
      </c>
      <c r="BW121" s="804"/>
      <c r="BX121" s="804"/>
      <c r="BY121" s="804"/>
      <c r="BZ121" s="804"/>
      <c r="CA121" s="804">
        <v>2406</v>
      </c>
      <c r="CB121" s="804"/>
      <c r="CC121" s="804"/>
      <c r="CD121" s="804"/>
      <c r="CE121" s="804"/>
      <c r="CF121" s="862">
        <v>0.1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659044</v>
      </c>
      <c r="DH121" s="804"/>
      <c r="DI121" s="804"/>
      <c r="DJ121" s="804"/>
      <c r="DK121" s="804"/>
      <c r="DL121" s="804">
        <v>547375</v>
      </c>
      <c r="DM121" s="804"/>
      <c r="DN121" s="804"/>
      <c r="DO121" s="804"/>
      <c r="DP121" s="804"/>
      <c r="DQ121" s="804">
        <v>457028</v>
      </c>
      <c r="DR121" s="804"/>
      <c r="DS121" s="804"/>
      <c r="DT121" s="804"/>
      <c r="DU121" s="804"/>
      <c r="DV121" s="781">
        <v>16.8</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3273363</v>
      </c>
      <c r="BR122" s="832"/>
      <c r="BS122" s="832"/>
      <c r="BT122" s="832"/>
      <c r="BU122" s="832"/>
      <c r="BV122" s="832">
        <v>3262121</v>
      </c>
      <c r="BW122" s="832"/>
      <c r="BX122" s="832"/>
      <c r="BY122" s="832"/>
      <c r="BZ122" s="832"/>
      <c r="CA122" s="832">
        <v>3257482</v>
      </c>
      <c r="CB122" s="832"/>
      <c r="CC122" s="832"/>
      <c r="CD122" s="832"/>
      <c r="CE122" s="832"/>
      <c r="CF122" s="833">
        <v>119.8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6949116</v>
      </c>
      <c r="BR123" s="820"/>
      <c r="BS123" s="820"/>
      <c r="BT123" s="820"/>
      <c r="BU123" s="820"/>
      <c r="BV123" s="820">
        <v>7192984</v>
      </c>
      <c r="BW123" s="820"/>
      <c r="BX123" s="820"/>
      <c r="BY123" s="820"/>
      <c r="BZ123" s="820"/>
      <c r="CA123" s="820">
        <v>7944220</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802</v>
      </c>
      <c r="AB128" s="788"/>
      <c r="AC128" s="788"/>
      <c r="AD128" s="788"/>
      <c r="AE128" s="789"/>
      <c r="AF128" s="790">
        <v>802</v>
      </c>
      <c r="AG128" s="788"/>
      <c r="AH128" s="788"/>
      <c r="AI128" s="788"/>
      <c r="AJ128" s="789"/>
      <c r="AK128" s="790">
        <v>802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2904091</v>
      </c>
      <c r="AB129" s="767"/>
      <c r="AC129" s="767"/>
      <c r="AD129" s="767"/>
      <c r="AE129" s="768"/>
      <c r="AF129" s="769">
        <v>2958549</v>
      </c>
      <c r="AG129" s="767"/>
      <c r="AH129" s="767"/>
      <c r="AI129" s="767"/>
      <c r="AJ129" s="768"/>
      <c r="AK129" s="769">
        <v>3056338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361249</v>
      </c>
      <c r="AB130" s="767"/>
      <c r="AC130" s="767"/>
      <c r="AD130" s="767"/>
      <c r="AE130" s="768"/>
      <c r="AF130" s="769">
        <v>349016</v>
      </c>
      <c r="AG130" s="767"/>
      <c r="AH130" s="767"/>
      <c r="AI130" s="767"/>
      <c r="AJ130" s="768"/>
      <c r="AK130" s="769">
        <v>337019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2542842</v>
      </c>
      <c r="AB131" s="751"/>
      <c r="AC131" s="751"/>
      <c r="AD131" s="751"/>
      <c r="AE131" s="752"/>
      <c r="AF131" s="753">
        <v>2609533</v>
      </c>
      <c r="AG131" s="751"/>
      <c r="AH131" s="751"/>
      <c r="AI131" s="751"/>
      <c r="AJ131" s="752"/>
      <c r="AK131" s="753">
        <v>2719319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12.705626219999999</v>
      </c>
      <c r="AB132" s="732"/>
      <c r="AC132" s="732"/>
      <c r="AD132" s="732"/>
      <c r="AE132" s="733"/>
      <c r="AF132" s="734">
        <v>12.0210781</v>
      </c>
      <c r="AG132" s="732"/>
      <c r="AH132" s="732"/>
      <c r="AI132" s="732"/>
      <c r="AJ132" s="733"/>
      <c r="AK132" s="734">
        <v>11.38715245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11.1</v>
      </c>
      <c r="AB133" s="711"/>
      <c r="AC133" s="711"/>
      <c r="AD133" s="711"/>
      <c r="AE133" s="712"/>
      <c r="AF133" s="710">
        <v>11.8</v>
      </c>
      <c r="AG133" s="711"/>
      <c r="AH133" s="711"/>
      <c r="AI133" s="711"/>
      <c r="AJ133" s="712"/>
      <c r="AK133" s="710">
        <v>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WtPhaX7JHRoBV4jVM7vMh4Xot5zkn5g7veIoQfkTcfDq3iicST0Pt65bLeyO9lzNtWDr+svZcavNSTr3ELYHg==" saltValue="AbH0eh85n5HVu+nTg/CW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4L12eJy/tY+pNf+MAVnUS2kAdBqvBjKD4l//WfwQ6WLOSNymZTSL4NfqZUd9ZJFHvK9rXOkbdJFtJy/c4pd+g==" saltValue="s5s7sP78A3v3K+A98EYXTw=="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FMuQa0j4gOAqXlYpOt0eW0vCwjzDW+q/P587PvxMMLcTqACCZ5yYLhbaWmYWRcq6gPi9JW3KXGFuv2iQx+SPQ==" saltValue="sofSb6LWeHsbA04u727MCw==" spinCount="100000" sheet="1" objects="1" scenarios="1"/>
  <dataConsolidate/>
  <phoneticPr fontId="2"/>
  <printOptions horizontalCentered="1" verticalCentered="1"/>
  <pageMargins left="0" right="0" top="0" bottom="0" header="0" footer="0"/>
  <pageSetup paperSize="8" scale="68"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861389</v>
      </c>
      <c r="AP9" s="262">
        <v>132501</v>
      </c>
      <c r="AQ9" s="263">
        <v>154424</v>
      </c>
      <c r="AR9" s="264">
        <v>-14.2</v>
      </c>
    </row>
    <row r="10" spans="1:46" ht="13.5" customHeight="1" x14ac:dyDescent="0.15">
      <c r="A10" s="247"/>
      <c r="AK10" s="1117" t="s">
        <v>484</v>
      </c>
      <c r="AL10" s="1118"/>
      <c r="AM10" s="1118"/>
      <c r="AN10" s="1119"/>
      <c r="AO10" s="265">
        <v>94851</v>
      </c>
      <c r="AP10" s="265">
        <v>14590</v>
      </c>
      <c r="AQ10" s="266">
        <v>18194</v>
      </c>
      <c r="AR10" s="267">
        <v>-19.8</v>
      </c>
    </row>
    <row r="11" spans="1:46" ht="13.5" customHeight="1" x14ac:dyDescent="0.15">
      <c r="A11" s="247"/>
      <c r="AK11" s="1117" t="s">
        <v>485</v>
      </c>
      <c r="AL11" s="1118"/>
      <c r="AM11" s="1118"/>
      <c r="AN11" s="1119"/>
      <c r="AO11" s="265" t="s">
        <v>486</v>
      </c>
      <c r="AP11" s="265" t="s">
        <v>486</v>
      </c>
      <c r="AQ11" s="266">
        <v>1285</v>
      </c>
      <c r="AR11" s="267" t="s">
        <v>486</v>
      </c>
    </row>
    <row r="12" spans="1:46" ht="13.5" customHeight="1" x14ac:dyDescent="0.15">
      <c r="A12" s="247"/>
      <c r="AK12" s="1117" t="s">
        <v>487</v>
      </c>
      <c r="AL12" s="1118"/>
      <c r="AM12" s="1118"/>
      <c r="AN12" s="1119"/>
      <c r="AO12" s="265" t="s">
        <v>486</v>
      </c>
      <c r="AP12" s="265" t="s">
        <v>486</v>
      </c>
      <c r="AQ12" s="266" t="s">
        <v>486</v>
      </c>
      <c r="AR12" s="267" t="s">
        <v>486</v>
      </c>
    </row>
    <row r="13" spans="1:46" ht="13.5" customHeight="1" x14ac:dyDescent="0.15">
      <c r="A13" s="247"/>
      <c r="AK13" s="1117" t="s">
        <v>488</v>
      </c>
      <c r="AL13" s="1118"/>
      <c r="AM13" s="1118"/>
      <c r="AN13" s="1119"/>
      <c r="AO13" s="265">
        <v>5942</v>
      </c>
      <c r="AP13" s="265">
        <v>914</v>
      </c>
      <c r="AQ13" s="266">
        <v>5735</v>
      </c>
      <c r="AR13" s="267">
        <v>-84.1</v>
      </c>
    </row>
    <row r="14" spans="1:46" ht="13.5" customHeight="1" x14ac:dyDescent="0.15">
      <c r="A14" s="247"/>
      <c r="AK14" s="1117" t="s">
        <v>489</v>
      </c>
      <c r="AL14" s="1118"/>
      <c r="AM14" s="1118"/>
      <c r="AN14" s="1119"/>
      <c r="AO14" s="265">
        <v>26150</v>
      </c>
      <c r="AP14" s="265">
        <v>4022</v>
      </c>
      <c r="AQ14" s="266">
        <v>2950</v>
      </c>
      <c r="AR14" s="267">
        <v>36.299999999999997</v>
      </c>
    </row>
    <row r="15" spans="1:46" ht="13.5" customHeight="1" x14ac:dyDescent="0.15">
      <c r="A15" s="247"/>
      <c r="AK15" s="1120" t="s">
        <v>490</v>
      </c>
      <c r="AL15" s="1121"/>
      <c r="AM15" s="1121"/>
      <c r="AN15" s="1122"/>
      <c r="AO15" s="265">
        <v>-41028</v>
      </c>
      <c r="AP15" s="265">
        <v>-6311</v>
      </c>
      <c r="AQ15" s="266">
        <v>-9110</v>
      </c>
      <c r="AR15" s="267">
        <v>-30.7</v>
      </c>
    </row>
    <row r="16" spans="1:46" x14ac:dyDescent="0.15">
      <c r="A16" s="247"/>
      <c r="AK16" s="1120" t="s">
        <v>178</v>
      </c>
      <c r="AL16" s="1121"/>
      <c r="AM16" s="1121"/>
      <c r="AN16" s="1122"/>
      <c r="AO16" s="265">
        <v>947304</v>
      </c>
      <c r="AP16" s="265">
        <v>145717</v>
      </c>
      <c r="AQ16" s="266">
        <v>173477</v>
      </c>
      <c r="AR16" s="267">
        <v>-16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10.31</v>
      </c>
      <c r="AP21" s="278">
        <v>14.28</v>
      </c>
      <c r="AQ21" s="279">
        <v>-3.97</v>
      </c>
      <c r="AS21" s="280"/>
      <c r="AT21" s="276"/>
    </row>
    <row r="22" spans="1:46" s="248" customFormat="1" x14ac:dyDescent="0.15">
      <c r="A22" s="276"/>
      <c r="AK22" s="1123" t="s">
        <v>496</v>
      </c>
      <c r="AL22" s="1124"/>
      <c r="AM22" s="1124"/>
      <c r="AN22" s="1125"/>
      <c r="AO22" s="281">
        <v>92.9</v>
      </c>
      <c r="AP22" s="282">
        <v>96</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508480</v>
      </c>
      <c r="AP32" s="291">
        <v>78216</v>
      </c>
      <c r="AQ32" s="292">
        <v>83140</v>
      </c>
      <c r="AR32" s="293">
        <v>-5.9</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126941</v>
      </c>
      <c r="AP35" s="291">
        <v>19526</v>
      </c>
      <c r="AQ35" s="292">
        <v>26106</v>
      </c>
      <c r="AR35" s="293">
        <v>-25.2</v>
      </c>
    </row>
    <row r="36" spans="1:46" ht="27" customHeight="1" x14ac:dyDescent="0.15">
      <c r="A36" s="247"/>
      <c r="AK36" s="1107" t="s">
        <v>504</v>
      </c>
      <c r="AL36" s="1108"/>
      <c r="AM36" s="1108"/>
      <c r="AN36" s="1109"/>
      <c r="AO36" s="291">
        <v>12053</v>
      </c>
      <c r="AP36" s="291">
        <v>1854</v>
      </c>
      <c r="AQ36" s="292">
        <v>4689</v>
      </c>
      <c r="AR36" s="293">
        <v>-60.5</v>
      </c>
    </row>
    <row r="37" spans="1:46" ht="13.5" customHeight="1" x14ac:dyDescent="0.15">
      <c r="A37" s="247"/>
      <c r="AK37" s="1107" t="s">
        <v>505</v>
      </c>
      <c r="AL37" s="1108"/>
      <c r="AM37" s="1108"/>
      <c r="AN37" s="1109"/>
      <c r="AO37" s="291" t="s">
        <v>486</v>
      </c>
      <c r="AP37" s="291" t="s">
        <v>486</v>
      </c>
      <c r="AQ37" s="292">
        <v>554</v>
      </c>
      <c r="AR37" s="293" t="s">
        <v>486</v>
      </c>
    </row>
    <row r="38" spans="1:46" ht="27" customHeight="1" x14ac:dyDescent="0.15">
      <c r="A38" s="247"/>
      <c r="AK38" s="1110" t="s">
        <v>506</v>
      </c>
      <c r="AL38" s="1111"/>
      <c r="AM38" s="1111"/>
      <c r="AN38" s="1112"/>
      <c r="AO38" s="294" t="s">
        <v>486</v>
      </c>
      <c r="AP38" s="294" t="s">
        <v>486</v>
      </c>
      <c r="AQ38" s="295">
        <v>7</v>
      </c>
      <c r="AR38" s="283" t="s">
        <v>486</v>
      </c>
      <c r="AS38" s="290"/>
    </row>
    <row r="39" spans="1:46" x14ac:dyDescent="0.15">
      <c r="A39" s="247"/>
      <c r="AK39" s="1110" t="s">
        <v>507</v>
      </c>
      <c r="AL39" s="1111"/>
      <c r="AM39" s="1111"/>
      <c r="AN39" s="1112"/>
      <c r="AO39" s="291">
        <v>-802</v>
      </c>
      <c r="AP39" s="291">
        <v>-123</v>
      </c>
      <c r="AQ39" s="292">
        <v>-2038</v>
      </c>
      <c r="AR39" s="293">
        <v>-94</v>
      </c>
      <c r="AS39" s="290"/>
    </row>
    <row r="40" spans="1:46" ht="27" customHeight="1" x14ac:dyDescent="0.15">
      <c r="A40" s="247"/>
      <c r="AK40" s="1107" t="s">
        <v>508</v>
      </c>
      <c r="AL40" s="1108"/>
      <c r="AM40" s="1108"/>
      <c r="AN40" s="1109"/>
      <c r="AO40" s="291">
        <v>-337019</v>
      </c>
      <c r="AP40" s="291">
        <v>-51841</v>
      </c>
      <c r="AQ40" s="292">
        <v>-74354</v>
      </c>
      <c r="AR40" s="293">
        <v>-30.3</v>
      </c>
      <c r="AS40" s="290"/>
    </row>
    <row r="41" spans="1:46" x14ac:dyDescent="0.15">
      <c r="A41" s="247"/>
      <c r="AK41" s="1113" t="s">
        <v>288</v>
      </c>
      <c r="AL41" s="1114"/>
      <c r="AM41" s="1114"/>
      <c r="AN41" s="1115"/>
      <c r="AO41" s="291">
        <v>309653</v>
      </c>
      <c r="AP41" s="291">
        <v>47632</v>
      </c>
      <c r="AQ41" s="292">
        <v>38106</v>
      </c>
      <c r="AR41" s="293">
        <v>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1305177</v>
      </c>
      <c r="AN51" s="313">
        <v>194570</v>
      </c>
      <c r="AO51" s="314">
        <v>49.4</v>
      </c>
      <c r="AP51" s="315">
        <v>200194</v>
      </c>
      <c r="AQ51" s="316">
        <v>5.2</v>
      </c>
      <c r="AR51" s="317">
        <v>44.2</v>
      </c>
    </row>
    <row r="52" spans="1:44" x14ac:dyDescent="0.15">
      <c r="A52" s="247"/>
      <c r="AK52" s="318"/>
      <c r="AL52" s="319" t="s">
        <v>518</v>
      </c>
      <c r="AM52" s="320">
        <v>676396</v>
      </c>
      <c r="AN52" s="321">
        <v>100834</v>
      </c>
      <c r="AO52" s="322">
        <v>58.1</v>
      </c>
      <c r="AP52" s="323">
        <v>106422</v>
      </c>
      <c r="AQ52" s="324">
        <v>20.100000000000001</v>
      </c>
      <c r="AR52" s="325">
        <v>38</v>
      </c>
    </row>
    <row r="53" spans="1:44" x14ac:dyDescent="0.15">
      <c r="A53" s="247"/>
      <c r="AK53" s="303" t="s">
        <v>519</v>
      </c>
      <c r="AL53" s="304"/>
      <c r="AM53" s="312">
        <v>671568</v>
      </c>
      <c r="AN53" s="313">
        <v>100429</v>
      </c>
      <c r="AO53" s="314">
        <v>-48.4</v>
      </c>
      <c r="AP53" s="315">
        <v>122054</v>
      </c>
      <c r="AQ53" s="316">
        <v>-39</v>
      </c>
      <c r="AR53" s="317">
        <v>-9.4</v>
      </c>
    </row>
    <row r="54" spans="1:44" x14ac:dyDescent="0.15">
      <c r="A54" s="247"/>
      <c r="AK54" s="318"/>
      <c r="AL54" s="319" t="s">
        <v>518</v>
      </c>
      <c r="AM54" s="320">
        <v>410843</v>
      </c>
      <c r="AN54" s="321">
        <v>61439</v>
      </c>
      <c r="AO54" s="322">
        <v>-39.1</v>
      </c>
      <c r="AP54" s="323">
        <v>68298</v>
      </c>
      <c r="AQ54" s="324">
        <v>-35.799999999999997</v>
      </c>
      <c r="AR54" s="325">
        <v>-3.3</v>
      </c>
    </row>
    <row r="55" spans="1:44" x14ac:dyDescent="0.15">
      <c r="A55" s="247"/>
      <c r="AK55" s="303" t="s">
        <v>520</v>
      </c>
      <c r="AL55" s="304"/>
      <c r="AM55" s="312">
        <v>1060103</v>
      </c>
      <c r="AN55" s="313">
        <v>160549</v>
      </c>
      <c r="AO55" s="314">
        <v>59.9</v>
      </c>
      <c r="AP55" s="315">
        <v>111644</v>
      </c>
      <c r="AQ55" s="316">
        <v>-8.5</v>
      </c>
      <c r="AR55" s="317">
        <v>68.400000000000006</v>
      </c>
    </row>
    <row r="56" spans="1:44" x14ac:dyDescent="0.15">
      <c r="A56" s="247"/>
      <c r="AK56" s="318"/>
      <c r="AL56" s="319" t="s">
        <v>518</v>
      </c>
      <c r="AM56" s="320">
        <v>728901</v>
      </c>
      <c r="AN56" s="321">
        <v>110389</v>
      </c>
      <c r="AO56" s="322">
        <v>79.7</v>
      </c>
      <c r="AP56" s="323">
        <v>66606</v>
      </c>
      <c r="AQ56" s="324">
        <v>-2.5</v>
      </c>
      <c r="AR56" s="325">
        <v>82.2</v>
      </c>
    </row>
    <row r="57" spans="1:44" x14ac:dyDescent="0.15">
      <c r="A57" s="247"/>
      <c r="AK57" s="303" t="s">
        <v>521</v>
      </c>
      <c r="AL57" s="304"/>
      <c r="AM57" s="312">
        <v>877216</v>
      </c>
      <c r="AN57" s="313">
        <v>133518</v>
      </c>
      <c r="AO57" s="314">
        <v>-16.8</v>
      </c>
      <c r="AP57" s="315">
        <v>127917</v>
      </c>
      <c r="AQ57" s="316">
        <v>14.6</v>
      </c>
      <c r="AR57" s="317">
        <v>-31.4</v>
      </c>
    </row>
    <row r="58" spans="1:44" x14ac:dyDescent="0.15">
      <c r="A58" s="247"/>
      <c r="AK58" s="318"/>
      <c r="AL58" s="319" t="s">
        <v>518</v>
      </c>
      <c r="AM58" s="320">
        <v>588181</v>
      </c>
      <c r="AN58" s="321">
        <v>89525</v>
      </c>
      <c r="AO58" s="322">
        <v>-18.899999999999999</v>
      </c>
      <c r="AP58" s="323">
        <v>69746</v>
      </c>
      <c r="AQ58" s="324">
        <v>4.7</v>
      </c>
      <c r="AR58" s="325">
        <v>-23.6</v>
      </c>
    </row>
    <row r="59" spans="1:44" x14ac:dyDescent="0.15">
      <c r="A59" s="247"/>
      <c r="AK59" s="303" t="s">
        <v>522</v>
      </c>
      <c r="AL59" s="304"/>
      <c r="AM59" s="312">
        <v>981153</v>
      </c>
      <c r="AN59" s="313">
        <v>150923</v>
      </c>
      <c r="AO59" s="314">
        <v>13</v>
      </c>
      <c r="AP59" s="315">
        <v>135931</v>
      </c>
      <c r="AQ59" s="316">
        <v>6.3</v>
      </c>
      <c r="AR59" s="317">
        <v>6.7</v>
      </c>
    </row>
    <row r="60" spans="1:44" x14ac:dyDescent="0.15">
      <c r="A60" s="247"/>
      <c r="AK60" s="318"/>
      <c r="AL60" s="319" t="s">
        <v>518</v>
      </c>
      <c r="AM60" s="320">
        <v>769714</v>
      </c>
      <c r="AN60" s="321">
        <v>118399</v>
      </c>
      <c r="AO60" s="322">
        <v>32.299999999999997</v>
      </c>
      <c r="AP60" s="323">
        <v>75320</v>
      </c>
      <c r="AQ60" s="324">
        <v>8</v>
      </c>
      <c r="AR60" s="325">
        <v>24.3</v>
      </c>
    </row>
    <row r="61" spans="1:44" x14ac:dyDescent="0.15">
      <c r="A61" s="247"/>
      <c r="AK61" s="303" t="s">
        <v>523</v>
      </c>
      <c r="AL61" s="326"/>
      <c r="AM61" s="312">
        <v>979043</v>
      </c>
      <c r="AN61" s="313">
        <v>147998</v>
      </c>
      <c r="AO61" s="314">
        <v>11.4</v>
      </c>
      <c r="AP61" s="315">
        <v>139548</v>
      </c>
      <c r="AQ61" s="327">
        <v>-4.3</v>
      </c>
      <c r="AR61" s="317">
        <v>15.7</v>
      </c>
    </row>
    <row r="62" spans="1:44" x14ac:dyDescent="0.15">
      <c r="A62" s="247"/>
      <c r="AK62" s="318"/>
      <c r="AL62" s="319" t="s">
        <v>518</v>
      </c>
      <c r="AM62" s="320">
        <v>634807</v>
      </c>
      <c r="AN62" s="321">
        <v>96117</v>
      </c>
      <c r="AO62" s="322">
        <v>22.4</v>
      </c>
      <c r="AP62" s="323">
        <v>77278</v>
      </c>
      <c r="AQ62" s="324">
        <v>-1.1000000000000001</v>
      </c>
      <c r="AR62" s="325">
        <v>23.5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Cu4oblluuCR0mXd8xxh/eZuzJ+Hq6DpptyZl2JEAvStRuDVpXweflAFsl0BRF0fyr4QNI5IQvuRbYu2QG5hQaQ==" saltValue="k0v09hw+m+vjpP6e2BuF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WDsCNThuyDzb10f5QDKglm8t4de0mLyNskGH78QMQFm5CX4KukRAAKkLAK5ZvvSVWP9poJY+ef6Bd2MM1SshUw==" saltValue="z5HN7QFbXbWcRoyZ9aeVE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N63jQVeZeg+GTedhzzBzGrlQoxFembPUQR1pqSjUvIITn5vtq9j2JYrMfAhotDNC3tnNEKhiiMU+EAnsfR2kWw==" saltValue="k+tr0zJB3HtAz65iu1bWC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43.33</v>
      </c>
      <c r="G47" s="12">
        <v>50.68</v>
      </c>
      <c r="H47" s="12">
        <v>52.08</v>
      </c>
      <c r="I47" s="12">
        <v>51.25</v>
      </c>
      <c r="J47" s="13">
        <v>49.78</v>
      </c>
    </row>
    <row r="48" spans="2:10" ht="57.75" customHeight="1" x14ac:dyDescent="0.15">
      <c r="B48" s="14"/>
      <c r="C48" s="1128" t="s">
        <v>4</v>
      </c>
      <c r="D48" s="1128"/>
      <c r="E48" s="1129"/>
      <c r="F48" s="15">
        <v>32.450000000000003</v>
      </c>
      <c r="G48" s="16">
        <v>36.020000000000003</v>
      </c>
      <c r="H48" s="16">
        <v>17.72</v>
      </c>
      <c r="I48" s="16">
        <v>19.59</v>
      </c>
      <c r="J48" s="17">
        <v>23.99</v>
      </c>
    </row>
    <row r="49" spans="2:10" ht="57.75" customHeight="1" thickBot="1" x14ac:dyDescent="0.2">
      <c r="B49" s="18"/>
      <c r="C49" s="1130" t="s">
        <v>5</v>
      </c>
      <c r="D49" s="1130"/>
      <c r="E49" s="1131"/>
      <c r="F49" s="19">
        <v>9.85</v>
      </c>
      <c r="G49" s="20">
        <v>15.83</v>
      </c>
      <c r="H49" s="20" t="s">
        <v>530</v>
      </c>
      <c r="I49" s="20">
        <v>2.3199999999999998</v>
      </c>
      <c r="J49" s="21">
        <v>5.2</v>
      </c>
    </row>
    <row r="50" spans="2:10" x14ac:dyDescent="0.15"/>
  </sheetData>
  <sheetProtection algorithmName="SHA-512" hashValue="29RF0Yor15IbsUEIqR+NcZOGHWDAN4W/eK6BmpYYXsfBamSVeJPjpmfT4CrZDyFu+A31tZUHs4VoKWpnmUGOsA==" saltValue="8fb+s7C3sIS+UFl6y8s5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1200" vertic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菅沼(豊丘村)</cp:lastModifiedBy>
  <cp:lastPrinted>2026-03-10T02:52:03Z</cp:lastPrinted>
  <dcterms:created xsi:type="dcterms:W3CDTF">2026-02-26T09:47:44Z</dcterms:created>
  <dcterms:modified xsi:type="dcterms:W3CDTF">2026-03-11T02:10:39Z</dcterms:modified>
  <cp:category/>
</cp:coreProperties>
</file>